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9120" tabRatio="492" activeTab="2"/>
  </bookViews>
  <sheets>
    <sheet name="Instructions for Completion" sheetId="1" r:id="rId1"/>
    <sheet name="Minimum Requirements Worksheet" sheetId="2" r:id="rId2"/>
    <sheet name="Bid Cost Breakdown" sheetId="3" r:id="rId3"/>
  </sheets>
  <definedNames>
    <definedName name="_xlnm.Print_Area" localSheetId="2">'Bid Cost Breakdown'!$A$1:$J$41</definedName>
    <definedName name="_xlnm.Print_Titles" localSheetId="2">'Bid Cost Breakdown'!$7:$8</definedName>
  </definedNames>
  <calcPr fullCalcOnLoad="1"/>
</workbook>
</file>

<file path=xl/sharedStrings.xml><?xml version="1.0" encoding="utf-8"?>
<sst xmlns="http://schemas.openxmlformats.org/spreadsheetml/2006/main" count="123" uniqueCount="98">
  <si>
    <t>SR&amp;L #</t>
  </si>
  <si>
    <t>Agency</t>
  </si>
  <si>
    <t>Address</t>
  </si>
  <si>
    <t>City</t>
  </si>
  <si>
    <t>Date</t>
  </si>
  <si>
    <t>Total Units</t>
  </si>
  <si>
    <t>Unit Cost</t>
  </si>
  <si>
    <t>Item</t>
  </si>
  <si>
    <t>$ Cost</t>
  </si>
  <si>
    <t xml:space="preserve">Method of Payment: </t>
  </si>
  <si>
    <t>Date:</t>
  </si>
  <si>
    <t>Lessor &amp; Phone #</t>
  </si>
  <si>
    <t>Contractor &amp; Phone #</t>
  </si>
  <si>
    <t>Agency Facility Planner</t>
  </si>
  <si>
    <t>Total Cost</t>
  </si>
  <si>
    <t>Approvals</t>
  </si>
  <si>
    <t>Units Type</t>
  </si>
  <si>
    <t>% or #</t>
  </si>
  <si>
    <t xml:space="preserve">Project # </t>
  </si>
  <si>
    <t xml:space="preserve">State Sales Tax </t>
  </si>
  <si>
    <t xml:space="preserve"> Lessor</t>
  </si>
  <si>
    <t xml:space="preserve">  RES Lease Agent</t>
  </si>
  <si>
    <t xml:space="preserve">Project Cost Subtotal </t>
  </si>
  <si>
    <t xml:space="preserve">     Cash upon project completion, unless agreed otherwise.  Up to 80% payable at substantial completion.</t>
  </si>
  <si>
    <t>RES Lease Agent</t>
  </si>
  <si>
    <t>lf</t>
  </si>
  <si>
    <t>ea</t>
  </si>
  <si>
    <t>sf</t>
  </si>
  <si>
    <t>COST PER SQUARE FOOT</t>
  </si>
  <si>
    <t>MINIMUM REQUIREMENTS QUANTITY WORKSHEET FOR TENANT IMPROVEMENTS</t>
  </si>
  <si>
    <t>SF</t>
  </si>
  <si>
    <t>Amount of Demolition Required</t>
  </si>
  <si>
    <t>LF</t>
  </si>
  <si>
    <t>Provide 10 lineal feet of complete wall demolition for every 1,000 square feet of leased space.</t>
  </si>
  <si>
    <t>Coffee Bars Required</t>
  </si>
  <si>
    <t>QTY</t>
  </si>
  <si>
    <t>1 per leased space up to 10,000 square feet. Provide 1 additional for spaces over 10,000 square feet per floor.</t>
  </si>
  <si>
    <t>Quantity of Doors Required</t>
  </si>
  <si>
    <t>Provide 1 door with basic hardware set for every 400 square feet of leased space (see standard door hardware set definition in Section 08 71 00).</t>
  </si>
  <si>
    <t>Quantity of Relites Required</t>
  </si>
  <si>
    <t>Provide 20 square feet of new relites for every 1,000 square feet of leased space. Refer to drawings for configuration and location.</t>
  </si>
  <si>
    <t>Quantity of Exterior Glazing Required</t>
  </si>
  <si>
    <t xml:space="preserve">Provide a minimum of 6% of the floor area of a leased space in exterior glazing. </t>
  </si>
  <si>
    <t>Quantity of Walls Required</t>
  </si>
  <si>
    <t>Provide 75 lineal feet of  full height, sound-attenuated wall for every 1,000 square feet of leased space.</t>
  </si>
  <si>
    <t>Quantity of ADA Compliant Showers Required</t>
  </si>
  <si>
    <t>Provide 2 ADA compliant accessible showers (one men's and one women's) for any leased space exceeding 20,000 square feet.</t>
  </si>
  <si>
    <t>Quantity of Bottle Filling Drinking Fountains Required</t>
  </si>
  <si>
    <t>Provide 1 bottle filling drinking fountain in every leased space and 1 additional bottle filling fountain for spaces exceeding 5,000 square feet. Drinking fountains shall be provided per IBC requirements.</t>
  </si>
  <si>
    <t>Quantity of Electrical Receptacles Required</t>
  </si>
  <si>
    <t xml:space="preserve">Provide 1 standard power duplex receptacle for every 75 square feet of leased space. Up to 10% of required outlets may count as dedicated 20-amp receptacles at the discretion of the lessee. </t>
  </si>
  <si>
    <t>Quantity of Voice/ Data Receptacles Required</t>
  </si>
  <si>
    <t xml:space="preserve">Provide 1, combined-use, rough-in outlet with 1" conduit for every 150 square feet of new leased space. </t>
  </si>
  <si>
    <t xml:space="preserve">Provide a Direct Digital Control(DDC) E.M.S. with a computer-based front end with graphical interface on all new leased space over 25,000 square feet. </t>
  </si>
  <si>
    <t>Requirement to provide EMS/DDC system.</t>
  </si>
  <si>
    <t>Rentable Area (SF)</t>
  </si>
  <si>
    <t xml:space="preserve">Total Rentable Area of Leased Space </t>
  </si>
  <si>
    <t>RES Design Professional</t>
  </si>
  <si>
    <t xml:space="preserve"> RES Design Professional</t>
  </si>
  <si>
    <t>LEGEND</t>
  </si>
  <si>
    <t>Revised</t>
  </si>
  <si>
    <t>EMS/DDC for HVAC (B3.2)</t>
  </si>
  <si>
    <t>Std duplex receptacles (B3.5)</t>
  </si>
  <si>
    <t>Voice/Data rough-ins (B3.10)</t>
  </si>
  <si>
    <t>DEFINITIONS</t>
  </si>
  <si>
    <t>EA</t>
  </si>
  <si>
    <t>Cost to Agency</t>
  </si>
  <si>
    <t>Cost to Lessor</t>
  </si>
  <si>
    <t xml:space="preserve">TOTAL PROJECT COST  </t>
  </si>
  <si>
    <t>Costs associated with the quanitities defined herein are the sole responsibility of the Lessor per Part B of the Leased Space Requirements. Refer to Part C for specifications and performance requirements.</t>
  </si>
  <si>
    <t xml:space="preserve">  Locked cell</t>
  </si>
  <si>
    <t xml:space="preserve">  Enter Value</t>
  </si>
  <si>
    <t xml:space="preserve">  Calculated/Locked Cell</t>
  </si>
  <si>
    <t xml:space="preserve">  Square Feet</t>
  </si>
  <si>
    <t xml:space="preserve">  Linear Feet</t>
  </si>
  <si>
    <t xml:space="preserve">  Each</t>
  </si>
  <si>
    <r>
      <t xml:space="preserve">GENERAL
</t>
    </r>
    <r>
      <rPr>
        <sz val="10"/>
        <rFont val="Arial"/>
        <family val="2"/>
      </rPr>
      <t xml:space="preserve">
The purpose of this form is for Lessors to provide detailed costs of improvements to State leased space, and to calculate the costs to be borne by the tenant Agency. 
The Minimum Requirements Worksheet and related columns on the Bid Cost Breakdown Form may not apply to alteration projects conducted in existing State leased facilities. Refer to Sections A and B of the Leased Space Requirements (LSR).
Cells that are pre-populated or contain formulas are locked to prevent errors, and are color-coded (see Legend). To unprotect the sheets in this workbook, select the "unprotect worksheet" button under the "Review" tab and enter the password, "123456". By unprotecting the sheet, rows can be added or deleted as necessary.
</t>
    </r>
    <r>
      <rPr>
        <b/>
        <u val="single"/>
        <sz val="10"/>
        <rFont val="Arial"/>
        <family val="2"/>
      </rPr>
      <t xml:space="preserve">
STEP 1:  COMPLETE MINIMUM REQUIREMENTS WORKSHEET
</t>
    </r>
    <r>
      <rPr>
        <sz val="10"/>
        <rFont val="Arial"/>
        <family val="2"/>
      </rPr>
      <t xml:space="preserve">
Complete this worksheet first for new space projects by entering the rentable area at the top of the Minimum Requirements Worksheet. The quantities required will automatically calculate based on the area, and will transfer to the BCB Worksheet in their respective order.
</t>
    </r>
    <r>
      <rPr>
        <b/>
        <u val="single"/>
        <sz val="10"/>
        <rFont val="Arial"/>
        <family val="2"/>
      </rPr>
      <t xml:space="preserve">STEP 2:  PROVIDE QUANTITIES AND COSTS ON BCB WORKSHEET
</t>
    </r>
    <r>
      <rPr>
        <sz val="10"/>
        <rFont val="Arial"/>
        <family val="2"/>
      </rPr>
      <t xml:space="preserve">
Complete the name, phone number, rentable area, and date/revised cells at the top of the form.
Enter the total quantity and unit cost for each item in the columns provided on the left. The cost allocation will automatically calculate under Lessor and Tenant columns on the right.
Itemize the remaining construction costs including Agency-specific requests in the rows below. After entering each item, quantity, and unit costs, enter a percentage value under the Lessor and Agency columns to complete the assignment of cost.
Alterations to existing leased space: where the Minimum Requirements Worksheet does not apply, enter the costs in the blank rows below the Minimum Space Requirement lines on the BCB. When assignment of costs is not required, the Lessor may enter a lump sum on the BCB and attach a schedule of values such as the AIA G703 form.
</t>
    </r>
    <r>
      <rPr>
        <b/>
        <u val="single"/>
        <sz val="10"/>
        <rFont val="Arial"/>
        <family val="2"/>
      </rPr>
      <t>STEP 3:  FINALIZE AND SUBMIT BCB FORM</t>
    </r>
    <r>
      <rPr>
        <sz val="10"/>
        <rFont val="Arial"/>
        <family val="2"/>
      </rPr>
      <t xml:space="preserve">
Enter a value for Lessor’s mark-up (not to exceed 15%) and sales tax. Submit a signed copy of the Bid Cost Breakdown to the RES Design Professional.</t>
    </r>
  </si>
  <si>
    <t>02 41 00 Demolition (See A2.5)</t>
  </si>
  <si>
    <t>06 41 00 Architectural Woodwork &amp; 22 30 00 Plumbing Equipment (See A2.6)</t>
  </si>
  <si>
    <t>08 10 00 Doors and Frames &amp; 08 71 00 Door Hardware (See A2.7)</t>
  </si>
  <si>
    <t>08 50 00 Relites (See A2.8)</t>
  </si>
  <si>
    <t>08 80 00 Glazing (See A2.9)</t>
  </si>
  <si>
    <t>09 21 00 Plaster and Gypsum Board &amp; 09 81 00 Acoustic Insulation (See A2.10)</t>
  </si>
  <si>
    <t>10 20 00 Interior Specialties &amp; 22 40 00 Plumbing Fixtures (See A2.16)</t>
  </si>
  <si>
    <t>22 40 00 Plumbing Fixtures (See B2.16)</t>
  </si>
  <si>
    <t>23 00 00 HVAC E.M.S and DDC Components (See A3.2)</t>
  </si>
  <si>
    <t>26 00 00 Electrical &amp; 26 05 33 Raceway and Boxes for Electrical Systems (See A3.5)</t>
  </si>
  <si>
    <t>27 00 00 Communications &amp; 26 05 33 Raceway and Boxes for Electrical Systems (See A3.10)</t>
  </si>
  <si>
    <t>LSR New Space Addendum 1.0 Compliant</t>
  </si>
  <si>
    <t>Total Project Mark-Up  (15% max)
per LSR section 3.8</t>
  </si>
  <si>
    <t>Demolition (A2.5)</t>
  </si>
  <si>
    <t>Coffee Bars (A2.6)</t>
  </si>
  <si>
    <t>Interior doors /hardware (A2.7)</t>
  </si>
  <si>
    <t>Relites (A2.8)</t>
  </si>
  <si>
    <t>Exterior glazing (A2.9)</t>
  </si>
  <si>
    <t>Interior walls (A2.10)</t>
  </si>
  <si>
    <t>Showers (A2.16)</t>
  </si>
  <si>
    <t>Drinking Fountains (A2.16)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</si>
</sst>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0.00;[Red]#,##0.00"/>
    <numFmt numFmtId="168" formatCode="&quot;$&quot;#,##0.00;[Red]&quot;$&quot;#,##0.00"/>
    <numFmt numFmtId="169" formatCode="#,##0;[Red]#,##0"/>
    <numFmt numFmtId="170" formatCode="0.0"/>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7">
    <font>
      <sz val="10"/>
      <name val="Arial"/>
      <family val="0"/>
    </font>
    <font>
      <b/>
      <sz val="8"/>
      <name val="Arial"/>
      <family val="2"/>
    </font>
    <font>
      <sz val="8"/>
      <name val="Arial"/>
      <family val="2"/>
    </font>
    <font>
      <sz val="7"/>
      <name val="Arial"/>
      <family val="2"/>
    </font>
    <font>
      <b/>
      <sz val="10"/>
      <name val="Arial"/>
      <family val="2"/>
    </font>
    <font>
      <b/>
      <sz val="9"/>
      <name val="Arial"/>
      <family val="2"/>
    </font>
    <font>
      <sz val="9"/>
      <name val="Arial"/>
      <family val="2"/>
    </font>
    <font>
      <b/>
      <u val="single"/>
      <sz val="10"/>
      <name val="Arial"/>
      <family val="2"/>
    </font>
    <font>
      <b/>
      <u val="single"/>
      <sz val="11"/>
      <name val="Calibri"/>
      <family val="2"/>
    </font>
    <font>
      <sz val="11"/>
      <color indexed="8"/>
      <name val="Calibri"/>
      <family val="2"/>
    </font>
    <font>
      <sz val="11"/>
      <color indexed="9"/>
      <name val="Calibri"/>
      <family val="2"/>
    </font>
    <font>
      <sz val="11"/>
      <color indexed="20"/>
      <name val="Calibri"/>
      <family val="2"/>
    </font>
    <font>
      <b/>
      <sz val="9"/>
      <color indexed="54"/>
      <name val="Arial"/>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52"/>
      <name val="Arial"/>
      <family val="2"/>
    </font>
    <font>
      <b/>
      <sz val="10"/>
      <color indexed="54"/>
      <name val="Arial"/>
      <family val="2"/>
    </font>
    <font>
      <sz val="9"/>
      <color indexed="8"/>
      <name val="Arial"/>
      <family val="2"/>
    </font>
    <font>
      <b/>
      <u val="single"/>
      <sz val="10"/>
      <color indexed="8"/>
      <name val="Arial"/>
      <family val="2"/>
    </font>
    <font>
      <u val="single"/>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9"/>
      <color theme="3"/>
      <name val="Arial"/>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rgb="FFFA7D00"/>
      <name val="Arial"/>
      <family val="2"/>
    </font>
    <font>
      <b/>
      <sz val="10"/>
      <color theme="3"/>
      <name val="Arial"/>
      <family val="2"/>
    </font>
    <font>
      <b/>
      <u val="single"/>
      <sz val="10"/>
      <color theme="1"/>
      <name val="Arial"/>
      <family val="2"/>
    </font>
    <font>
      <u val="single"/>
      <sz val="10"/>
      <color theme="1"/>
      <name val="Arial"/>
      <family val="2"/>
    </font>
    <font>
      <b/>
      <sz val="10"/>
      <color theme="1"/>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theme="7" tint="0.5999600291252136"/>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rgb="FF7F7F7F"/>
      </right>
      <top style="thin">
        <color rgb="FF7F7F7F"/>
      </top>
      <bottom style="thin">
        <color rgb="FF7F7F7F"/>
      </bottom>
    </border>
    <border>
      <left style="thin">
        <color rgb="FF7F7F7F"/>
      </left>
      <right/>
      <top style="thin">
        <color rgb="FF7F7F7F"/>
      </top>
      <bottom style="thin">
        <color rgb="FF7F7F7F"/>
      </bottom>
    </border>
    <border>
      <left/>
      <right/>
      <top/>
      <bottom style="thin"/>
    </border>
    <border>
      <left style="thin"/>
      <right style="thin"/>
      <top style="thin">
        <color rgb="FF7F7F7F"/>
      </top>
      <bottom style="thin"/>
    </border>
    <border>
      <left style="double"/>
      <right>
        <color indexed="63"/>
      </right>
      <top style="double"/>
      <bottom style="thin"/>
    </border>
    <border>
      <left style="thin"/>
      <right>
        <color indexed="63"/>
      </right>
      <top style="double"/>
      <bottom style="thin"/>
    </border>
    <border>
      <left style="double"/>
      <right>
        <color indexed="63"/>
      </right>
      <top style="thin"/>
      <bottom style="thin"/>
    </border>
    <border>
      <left style="thin"/>
      <right>
        <color indexed="63"/>
      </right>
      <top style="thin"/>
      <bottom style="thin"/>
    </border>
    <border>
      <left>
        <color indexed="63"/>
      </left>
      <right>
        <color indexed="63"/>
      </right>
      <top style="thin"/>
      <bottom style="thin"/>
    </border>
    <border>
      <left style="double"/>
      <right style="thin"/>
      <top style="thin"/>
      <bottom style="double"/>
    </border>
    <border>
      <left>
        <color indexed="63"/>
      </left>
      <right style="double"/>
      <top>
        <color indexed="63"/>
      </top>
      <bottom style="double"/>
    </border>
    <border>
      <left style="double"/>
      <right style="thin"/>
      <top style="thin"/>
      <bottom style="thin"/>
    </border>
    <border>
      <left style="thin"/>
      <right style="thin"/>
      <top style="thin"/>
      <bottom style="double"/>
    </border>
    <border>
      <left style="double">
        <color rgb="FF7F7F7F"/>
      </left>
      <right style="thin">
        <color rgb="FF7F7F7F"/>
      </right>
      <top style="double"/>
      <bottom style="thin">
        <color rgb="FF7F7F7F"/>
      </bottom>
    </border>
    <border>
      <left style="double">
        <color rgb="FF7F7F7F"/>
      </left>
      <right style="thin">
        <color rgb="FF7F7F7F"/>
      </right>
      <top style="thin">
        <color rgb="FF7F7F7F"/>
      </top>
      <bottom style="thin">
        <color rgb="FF7F7F7F"/>
      </bottom>
    </border>
    <border>
      <left style="thin">
        <color rgb="FF7F7F7F"/>
      </left>
      <right style="double">
        <color rgb="FF7F7F7F"/>
      </right>
      <top style="double"/>
      <bottom style="thin">
        <color rgb="FF7F7F7F"/>
      </bottom>
    </border>
    <border>
      <left style="thin">
        <color rgb="FF7F7F7F"/>
      </left>
      <right style="double">
        <color rgb="FF7F7F7F"/>
      </right>
      <top style="thin">
        <color rgb="FF7F7F7F"/>
      </top>
      <bottom style="thin">
        <color rgb="FF7F7F7F"/>
      </bottom>
    </border>
    <border>
      <left style="thin"/>
      <right style="thin"/>
      <top style="thin"/>
      <bottom>
        <color indexed="63"/>
      </bottom>
    </border>
    <border>
      <left style="thin">
        <color rgb="FF7F7F7F"/>
      </left>
      <right/>
      <top style="thin">
        <color rgb="FF7F7F7F"/>
      </top>
      <bottom>
        <color indexed="63"/>
      </bottom>
    </border>
    <border>
      <left style="double">
        <color rgb="FF7F7F7F"/>
      </left>
      <right style="thin">
        <color rgb="FF7F7F7F"/>
      </right>
      <top style="thin">
        <color rgb="FF7F7F7F"/>
      </top>
      <bottom>
        <color indexed="63"/>
      </bottom>
    </border>
    <border>
      <left style="thin">
        <color rgb="FF7F7F7F"/>
      </left>
      <right style="thin">
        <color rgb="FF7F7F7F"/>
      </right>
      <top style="thin">
        <color rgb="FF7F7F7F"/>
      </top>
      <bottom>
        <color indexed="63"/>
      </bottom>
    </border>
    <border>
      <left style="thin">
        <color rgb="FF7F7F7F"/>
      </left>
      <right style="double">
        <color rgb="FF7F7F7F"/>
      </right>
      <top style="thin">
        <color rgb="FF7F7F7F"/>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double"/>
    </border>
    <border>
      <left style="thin"/>
      <right style="double"/>
      <top style="thin"/>
      <bottom style="thin"/>
    </border>
    <border>
      <left style="thin"/>
      <right>
        <color indexed="63"/>
      </right>
      <top>
        <color indexed="63"/>
      </top>
      <bottom>
        <color indexed="63"/>
      </bottom>
    </border>
    <border>
      <left>
        <color indexed="63"/>
      </left>
      <right style="thin"/>
      <top style="thin"/>
      <bottom style="thin"/>
    </border>
    <border>
      <left/>
      <right style="thin">
        <color rgb="FF7F7F7F"/>
      </right>
      <top/>
      <bottom/>
    </border>
    <border>
      <left/>
      <right/>
      <top style="thin"/>
      <bottom/>
    </border>
    <border>
      <left style="double"/>
      <right style="thin">
        <color rgb="FF7F7F7F"/>
      </right>
      <top style="thin">
        <color rgb="FF7F7F7F"/>
      </top>
      <bottom style="thin">
        <color rgb="FF7F7F7F"/>
      </bottom>
    </border>
    <border>
      <left style="thin">
        <color rgb="FF7F7F7F"/>
      </left>
      <right style="double"/>
      <top style="thin">
        <color rgb="FF7F7F7F"/>
      </top>
      <bottom style="thin">
        <color rgb="FF7F7F7F"/>
      </botto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thin"/>
    </border>
    <border>
      <left style="thin"/>
      <right style="double"/>
      <top style="double"/>
      <bottom style="thin"/>
    </border>
    <border>
      <left>
        <color indexed="63"/>
      </left>
      <right style="double"/>
      <top style="thin"/>
      <bottom style="double"/>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style="thin"/>
      <bottom style="double"/>
    </border>
    <border>
      <left>
        <color indexed="63"/>
      </left>
      <right style="thin"/>
      <top style="double"/>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style="thin"/>
      <right style="double"/>
      <top>
        <color indexed="63"/>
      </top>
      <bottom style="double"/>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166" fontId="36" fillId="27" borderId="1" applyProtection="0">
      <alignment horizontal="right" vertical="center"/>
    </xf>
    <xf numFmtId="3" fontId="36" fillId="27" borderId="1" applyProtection="0">
      <alignment horizontal="center" vertical="center"/>
    </xf>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6" fillId="33" borderId="1">
      <alignment horizontal="center" vertical="center"/>
      <protection locked="0"/>
    </xf>
    <xf numFmtId="0" fontId="47" fillId="0" borderId="0" applyNumberFormat="0" applyFill="0" applyBorder="0" applyAlignment="0" applyProtection="0"/>
    <xf numFmtId="0" fontId="48" fillId="0" borderId="9" applyNumberFormat="0" applyFill="0" applyAlignment="0" applyProtection="0"/>
    <xf numFmtId="3" fontId="36" fillId="33" borderId="10">
      <alignment horizontal="center" vertical="center"/>
      <protection locked="0"/>
    </xf>
    <xf numFmtId="168" fontId="36" fillId="34" borderId="10">
      <alignment horizontal="right" vertical="center"/>
      <protection locked="0"/>
    </xf>
    <xf numFmtId="0" fontId="49" fillId="0" borderId="0" applyNumberFormat="0" applyFill="0" applyBorder="0" applyAlignment="0" applyProtection="0"/>
  </cellStyleXfs>
  <cellXfs count="184">
    <xf numFmtId="0" fontId="0" fillId="0" borderId="0" xfId="0" applyAlignment="1">
      <alignment/>
    </xf>
    <xf numFmtId="166" fontId="0" fillId="0" borderId="0" xfId="0" applyNumberFormat="1" applyAlignment="1">
      <alignment/>
    </xf>
    <xf numFmtId="0" fontId="0" fillId="0" borderId="0" xfId="56">
      <alignment/>
      <protection/>
    </xf>
    <xf numFmtId="0" fontId="0" fillId="0" borderId="0" xfId="0" applyFont="1" applyAlignment="1">
      <alignment/>
    </xf>
    <xf numFmtId="166" fontId="0" fillId="0" borderId="0" xfId="0" applyNumberFormat="1" applyFont="1" applyAlignment="1">
      <alignment/>
    </xf>
    <xf numFmtId="0" fontId="50" fillId="0" borderId="0" xfId="0" applyFont="1" applyAlignment="1">
      <alignment/>
    </xf>
    <xf numFmtId="1" fontId="51" fillId="27" borderId="11" xfId="40" applyNumberFormat="1" applyFont="1" applyBorder="1" applyAlignment="1">
      <alignment/>
    </xf>
    <xf numFmtId="1" fontId="51" fillId="27" borderId="11" xfId="40" applyNumberFormat="1" applyFont="1" applyBorder="1" applyAlignment="1">
      <alignment horizontal="right"/>
    </xf>
    <xf numFmtId="166" fontId="51" fillId="27" borderId="11" xfId="40" applyFont="1" applyBorder="1" applyAlignment="1">
      <alignment horizontal="right"/>
    </xf>
    <xf numFmtId="0" fontId="50" fillId="0" borderId="0" xfId="0" applyFont="1" applyAlignment="1">
      <alignment horizontal="right"/>
    </xf>
    <xf numFmtId="0" fontId="0" fillId="0" borderId="0" xfId="0" applyFont="1" applyAlignment="1">
      <alignment vertical="top" wrapText="1"/>
    </xf>
    <xf numFmtId="0" fontId="0" fillId="0" borderId="0" xfId="0" applyAlignment="1">
      <alignment vertical="top" wrapText="1"/>
    </xf>
    <xf numFmtId="168" fontId="36" fillId="27" borderId="1" xfId="40" applyNumberFormat="1" applyAlignment="1" applyProtection="1">
      <alignment horizontal="right" vertical="center"/>
      <protection/>
    </xf>
    <xf numFmtId="3" fontId="36" fillId="27" borderId="1" xfId="41" applyProtection="1">
      <alignment horizontal="center" vertical="center"/>
      <protection/>
    </xf>
    <xf numFmtId="1" fontId="52" fillId="27" borderId="12" xfId="40" applyNumberFormat="1" applyFont="1" applyBorder="1" applyAlignment="1">
      <alignment/>
    </xf>
    <xf numFmtId="166" fontId="52" fillId="27" borderId="12" xfId="40" applyFont="1" applyBorder="1" applyAlignment="1">
      <alignment horizontal="right"/>
    </xf>
    <xf numFmtId="1" fontId="52" fillId="27" borderId="12" xfId="40" applyNumberFormat="1" applyFont="1" applyBorder="1" applyAlignment="1">
      <alignment horizontal="right"/>
    </xf>
    <xf numFmtId="0" fontId="0" fillId="0" borderId="0" xfId="0" applyAlignment="1" applyProtection="1">
      <alignment/>
      <protection/>
    </xf>
    <xf numFmtId="0" fontId="0" fillId="0" borderId="0" xfId="0" applyFont="1" applyAlignment="1" applyProtection="1">
      <alignment vertical="top" wrapText="1"/>
      <protection/>
    </xf>
    <xf numFmtId="0" fontId="4" fillId="0" borderId="13" xfId="0" applyFont="1" applyBorder="1" applyAlignment="1" applyProtection="1">
      <alignment vertical="top" wrapText="1"/>
      <protection/>
    </xf>
    <xf numFmtId="0" fontId="0" fillId="0" borderId="13" xfId="0" applyBorder="1" applyAlignment="1" applyProtection="1">
      <alignment vertical="top" wrapText="1"/>
      <protection/>
    </xf>
    <xf numFmtId="0" fontId="2" fillId="35" borderId="10" xfId="0" applyFont="1" applyFill="1" applyBorder="1" applyAlignment="1" applyProtection="1">
      <alignment vertical="center"/>
      <protection/>
    </xf>
    <xf numFmtId="0" fontId="0" fillId="0" borderId="0" xfId="0" applyFont="1" applyAlignment="1" applyProtection="1">
      <alignment horizontal="left" vertical="top" wrapText="1"/>
      <protection/>
    </xf>
    <xf numFmtId="168" fontId="36" fillId="34" borderId="10" xfId="64" applyBorder="1" applyAlignment="1" applyProtection="1">
      <alignment vertical="center"/>
      <protection/>
    </xf>
    <xf numFmtId="166" fontId="36" fillId="27" borderId="14" xfId="40" applyBorder="1" applyAlignment="1" applyProtection="1">
      <alignment vertical="center"/>
      <protection/>
    </xf>
    <xf numFmtId="0" fontId="0" fillId="0" borderId="0" xfId="0" applyAlignment="1" applyProtection="1">
      <alignment vertical="top"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35" borderId="15" xfId="0" applyFont="1" applyFill="1" applyBorder="1" applyAlignment="1" applyProtection="1">
      <alignment vertical="center"/>
      <protection/>
    </xf>
    <xf numFmtId="0" fontId="3" fillId="35" borderId="16"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0" fillId="35" borderId="19" xfId="0" applyFont="1" applyFill="1" applyBorder="1" applyAlignment="1" applyProtection="1">
      <alignment/>
      <protection/>
    </xf>
    <xf numFmtId="0" fontId="0" fillId="0" borderId="0" xfId="0" applyFont="1" applyAlignment="1" applyProtection="1">
      <alignment/>
      <protection/>
    </xf>
    <xf numFmtId="0" fontId="1" fillId="2" borderId="20" xfId="0" applyFont="1" applyFill="1" applyBorder="1" applyAlignment="1" applyProtection="1">
      <alignment horizontal="center" vertical="center"/>
      <protection/>
    </xf>
    <xf numFmtId="0" fontId="1" fillId="2" borderId="21" xfId="0" applyFont="1" applyFill="1" applyBorder="1" applyAlignment="1" applyProtection="1">
      <alignment horizontal="center" vertical="center"/>
      <protection/>
    </xf>
    <xf numFmtId="166" fontId="6" fillId="27" borderId="1" xfId="40" applyFont="1" applyAlignment="1" applyProtection="1">
      <alignment horizontal="center" vertical="center"/>
      <protection/>
    </xf>
    <xf numFmtId="167" fontId="36" fillId="27" borderId="1" xfId="40" applyNumberFormat="1" applyAlignment="1" applyProtection="1">
      <alignment horizontal="right" vertical="center"/>
      <protection/>
    </xf>
    <xf numFmtId="9" fontId="36" fillId="11" borderId="1" xfId="60" applyFill="1" applyProtection="1">
      <alignment horizontal="center" vertical="center"/>
      <protection locked="0"/>
    </xf>
    <xf numFmtId="3" fontId="6" fillId="11" borderId="10" xfId="63" applyFont="1" applyFill="1" applyProtection="1">
      <alignment horizontal="center" vertical="center"/>
      <protection locked="0"/>
    </xf>
    <xf numFmtId="3" fontId="2" fillId="11" borderId="10" xfId="63" applyFont="1" applyFill="1" applyProtection="1">
      <alignment horizontal="center" vertical="center"/>
      <protection locked="0"/>
    </xf>
    <xf numFmtId="168" fontId="6" fillId="36" borderId="10" xfId="64" applyFont="1" applyFill="1" applyProtection="1">
      <alignment horizontal="right" vertical="center"/>
      <protection locked="0"/>
    </xf>
    <xf numFmtId="3" fontId="36" fillId="11" borderId="10" xfId="56" applyNumberFormat="1" applyFont="1" applyFill="1" applyBorder="1" applyAlignment="1" applyProtection="1">
      <alignment horizontal="right" vertical="center"/>
      <protection locked="0"/>
    </xf>
    <xf numFmtId="0" fontId="2" fillId="35" borderId="22" xfId="0" applyFont="1" applyFill="1" applyBorder="1" applyAlignment="1" applyProtection="1">
      <alignment vertical="center"/>
      <protection/>
    </xf>
    <xf numFmtId="0" fontId="0" fillId="35" borderId="10" xfId="0" applyFont="1" applyFill="1" applyBorder="1" applyAlignment="1" applyProtection="1">
      <alignment/>
      <protection/>
    </xf>
    <xf numFmtId="0" fontId="2" fillId="37" borderId="22"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20" xfId="0" applyFont="1" applyFill="1" applyBorder="1" applyAlignment="1" applyProtection="1">
      <alignment vertical="center"/>
      <protection/>
    </xf>
    <xf numFmtId="0" fontId="2" fillId="37" borderId="23" xfId="0" applyFont="1" applyFill="1" applyBorder="1" applyAlignment="1" applyProtection="1">
      <alignment vertical="center"/>
      <protection/>
    </xf>
    <xf numFmtId="166" fontId="36" fillId="27" borderId="12" xfId="40" applyBorder="1" applyProtection="1">
      <alignment horizontal="right" vertical="center"/>
      <protection/>
    </xf>
    <xf numFmtId="172" fontId="36" fillId="27" borderId="24" xfId="40" applyNumberFormat="1" applyBorder="1" applyAlignment="1" applyProtection="1">
      <alignment horizontal="center" vertical="center"/>
      <protection/>
    </xf>
    <xf numFmtId="172" fontId="36" fillId="27" borderId="25" xfId="40" applyNumberFormat="1" applyBorder="1" applyAlignment="1" applyProtection="1">
      <alignment horizontal="center" vertical="center"/>
      <protection/>
    </xf>
    <xf numFmtId="9" fontId="36" fillId="11" borderId="25" xfId="60" applyFill="1" applyBorder="1" applyProtection="1">
      <alignment horizontal="center" vertical="center"/>
      <protection locked="0"/>
    </xf>
    <xf numFmtId="7" fontId="36" fillId="27" borderId="26" xfId="40" applyNumberFormat="1" applyBorder="1" applyAlignment="1" applyProtection="1">
      <alignment horizontal="right" vertical="center"/>
      <protection/>
    </xf>
    <xf numFmtId="7" fontId="36" fillId="27" borderId="27" xfId="40" applyNumberFormat="1" applyBorder="1" applyAlignment="1" applyProtection="1">
      <alignment horizontal="right" vertical="center"/>
      <protection/>
    </xf>
    <xf numFmtId="167" fontId="36" fillId="27" borderId="27" xfId="40" applyNumberFormat="1" applyBorder="1" applyAlignment="1" applyProtection="1">
      <alignment horizontal="right" vertical="center"/>
      <protection/>
    </xf>
    <xf numFmtId="3" fontId="6" fillId="11" borderId="28" xfId="63" applyFont="1" applyFill="1" applyBorder="1" applyProtection="1">
      <alignment horizontal="center" vertical="center"/>
      <protection locked="0"/>
    </xf>
    <xf numFmtId="3" fontId="2" fillId="11" borderId="28" xfId="63" applyFont="1" applyFill="1" applyBorder="1" applyProtection="1">
      <alignment horizontal="center" vertical="center"/>
      <protection locked="0"/>
    </xf>
    <xf numFmtId="168" fontId="6" fillId="36" borderId="28" xfId="64" applyFont="1" applyFill="1" applyBorder="1" applyProtection="1">
      <alignment horizontal="right" vertical="center"/>
      <protection locked="0"/>
    </xf>
    <xf numFmtId="166" fontId="36" fillId="27" borderId="29" xfId="40" applyBorder="1" applyProtection="1">
      <alignment horizontal="right" vertical="center"/>
      <protection/>
    </xf>
    <xf numFmtId="9" fontId="36" fillId="11" borderId="30" xfId="60" applyFill="1" applyBorder="1" applyProtection="1">
      <alignment horizontal="center" vertical="center"/>
      <protection locked="0"/>
    </xf>
    <xf numFmtId="167" fontId="36" fillId="27" borderId="31" xfId="40" applyNumberFormat="1" applyBorder="1" applyAlignment="1" applyProtection="1">
      <alignment horizontal="right" vertical="center"/>
      <protection/>
    </xf>
    <xf numFmtId="9" fontId="36" fillId="11" borderId="31" xfId="60" applyFill="1" applyBorder="1" applyProtection="1">
      <alignment horizontal="center" vertical="center"/>
      <protection locked="0"/>
    </xf>
    <xf numFmtId="167" fontId="36" fillId="27" borderId="32" xfId="40" applyNumberFormat="1" applyBorder="1" applyAlignment="1" applyProtection="1">
      <alignment horizontal="right" vertical="center"/>
      <protection/>
    </xf>
    <xf numFmtId="0" fontId="2" fillId="0" borderId="33" xfId="0" applyFont="1" applyBorder="1" applyAlignment="1" applyProtection="1">
      <alignment/>
      <protection/>
    </xf>
    <xf numFmtId="0" fontId="2" fillId="0" borderId="34" xfId="0" applyFont="1" applyBorder="1" applyAlignment="1" applyProtection="1">
      <alignment/>
      <protection/>
    </xf>
    <xf numFmtId="0" fontId="5" fillId="0" borderId="33" xfId="0" applyFont="1" applyBorder="1" applyAlignment="1" applyProtection="1">
      <alignment/>
      <protection/>
    </xf>
    <xf numFmtId="0" fontId="0" fillId="0" borderId="33" xfId="0" applyFont="1" applyBorder="1" applyAlignment="1" applyProtection="1">
      <alignment/>
      <protection/>
    </xf>
    <xf numFmtId="0" fontId="0" fillId="0" borderId="34" xfId="0" applyFont="1" applyBorder="1" applyAlignment="1" applyProtection="1">
      <alignment/>
      <protection/>
    </xf>
    <xf numFmtId="166" fontId="4" fillId="2" borderId="16" xfId="0" applyNumberFormat="1" applyFont="1" applyFill="1" applyBorder="1" applyAlignment="1" applyProtection="1">
      <alignment vertical="center"/>
      <protection/>
    </xf>
    <xf numFmtId="166" fontId="4" fillId="23" borderId="35" xfId="0" applyNumberFormat="1" applyFont="1" applyFill="1" applyBorder="1" applyAlignment="1" applyProtection="1">
      <alignment vertical="center"/>
      <protection/>
    </xf>
    <xf numFmtId="166" fontId="0" fillId="2" borderId="35" xfId="0" applyNumberFormat="1" applyFont="1" applyFill="1" applyBorder="1" applyAlignment="1" applyProtection="1">
      <alignment vertical="center"/>
      <protection/>
    </xf>
    <xf numFmtId="9" fontId="36" fillId="11" borderId="10" xfId="60" applyFill="1" applyBorder="1" applyProtection="1">
      <alignment horizontal="center" vertical="center"/>
      <protection locked="0"/>
    </xf>
    <xf numFmtId="166" fontId="36" fillId="27" borderId="36" xfId="40" applyBorder="1" applyProtection="1">
      <alignment horizontal="right" vertical="center"/>
      <protection/>
    </xf>
    <xf numFmtId="0" fontId="2" fillId="0" borderId="0" xfId="0" applyFont="1" applyBorder="1" applyAlignment="1" applyProtection="1">
      <alignment horizontal="right"/>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0" fontId="0" fillId="0" borderId="37"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8" fillId="0" borderId="0" xfId="0"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lignment horizontal="left" vertical="center"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0" fillId="0" borderId="0" xfId="0" applyFont="1" applyAlignment="1">
      <alignment/>
    </xf>
    <xf numFmtId="0" fontId="55" fillId="0" borderId="13" xfId="0" applyFont="1" applyBorder="1" applyAlignment="1">
      <alignment horizontal="center"/>
    </xf>
    <xf numFmtId="3" fontId="52" fillId="11" borderId="18" xfId="56" applyNumberFormat="1" applyFont="1" applyFill="1" applyBorder="1" applyAlignment="1" applyProtection="1">
      <alignment horizontal="right" vertical="center"/>
      <protection locked="0"/>
    </xf>
    <xf numFmtId="3" fontId="52" fillId="11" borderId="38" xfId="56" applyNumberFormat="1" applyFont="1" applyFill="1" applyBorder="1" applyAlignment="1" applyProtection="1">
      <alignment horizontal="right" vertical="center"/>
      <protection locked="0"/>
    </xf>
    <xf numFmtId="0" fontId="50" fillId="0" borderId="39" xfId="0" applyFont="1" applyBorder="1" applyAlignment="1">
      <alignment/>
    </xf>
    <xf numFmtId="0" fontId="55" fillId="0" borderId="39" xfId="0" applyFont="1" applyBorder="1" applyAlignment="1">
      <alignment/>
    </xf>
    <xf numFmtId="49" fontId="56" fillId="0" borderId="4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0" fillId="0" borderId="0" xfId="0" applyFont="1" applyAlignment="1">
      <alignment wrapText="1"/>
    </xf>
    <xf numFmtId="166" fontId="36" fillId="27" borderId="41" xfId="40" applyBorder="1" applyProtection="1">
      <alignment horizontal="right" vertical="center"/>
      <protection/>
    </xf>
    <xf numFmtId="166" fontId="36" fillId="27" borderId="42" xfId="40" applyBorder="1" applyProtection="1">
      <alignment horizontal="right" vertical="center"/>
      <protection/>
    </xf>
    <xf numFmtId="0" fontId="2" fillId="36" borderId="17" xfId="56" applyFont="1" applyFill="1" applyBorder="1" applyAlignment="1" applyProtection="1">
      <alignment horizontal="left" vertical="center" wrapText="1"/>
      <protection locked="0"/>
    </xf>
    <xf numFmtId="0" fontId="2" fillId="36" borderId="38" xfId="56" applyFont="1" applyFill="1" applyBorder="1" applyAlignment="1" applyProtection="1">
      <alignment horizontal="left" vertical="center" wrapText="1"/>
      <protection locked="0"/>
    </xf>
    <xf numFmtId="0" fontId="4" fillId="23" borderId="43" xfId="0" applyFont="1" applyFill="1" applyBorder="1" applyAlignment="1" applyProtection="1">
      <alignment horizontal="center" vertical="center"/>
      <protection/>
    </xf>
    <xf numFmtId="0" fontId="4" fillId="23" borderId="44" xfId="0" applyFont="1" applyFill="1" applyBorder="1" applyAlignment="1" applyProtection="1">
      <alignment horizontal="center" vertical="center"/>
      <protection/>
    </xf>
    <xf numFmtId="0" fontId="4" fillId="23" borderId="45" xfId="0" applyFont="1" applyFill="1" applyBorder="1" applyAlignment="1" applyProtection="1">
      <alignment horizontal="center" vertical="center"/>
      <protection/>
    </xf>
    <xf numFmtId="166" fontId="4" fillId="2" borderId="46" xfId="0" applyNumberFormat="1" applyFont="1" applyFill="1" applyBorder="1" applyAlignment="1" applyProtection="1">
      <alignment vertical="center"/>
      <protection/>
    </xf>
    <xf numFmtId="166" fontId="4" fillId="2" borderId="47" xfId="0" applyNumberFormat="1" applyFont="1" applyFill="1" applyBorder="1" applyAlignment="1" applyProtection="1">
      <alignment vertical="center"/>
      <protection/>
    </xf>
    <xf numFmtId="166" fontId="4" fillId="23" borderId="43" xfId="0" applyNumberFormat="1" applyFont="1" applyFill="1" applyBorder="1" applyAlignment="1" applyProtection="1">
      <alignment vertical="center"/>
      <protection/>
    </xf>
    <xf numFmtId="0" fontId="4" fillId="23" borderId="48" xfId="0" applyFont="1" applyFill="1" applyBorder="1" applyAlignment="1" applyProtection="1">
      <alignment vertical="center"/>
      <protection/>
    </xf>
    <xf numFmtId="166" fontId="36" fillId="27" borderId="11" xfId="40" applyBorder="1" applyProtection="1">
      <alignment horizontal="right" vertical="center"/>
      <protection/>
    </xf>
    <xf numFmtId="0" fontId="6" fillId="0" borderId="17"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38" xfId="0" applyFont="1" applyBorder="1" applyAlignment="1" applyProtection="1">
      <alignment horizontal="left" vertical="center"/>
      <protection/>
    </xf>
    <xf numFmtId="0" fontId="6" fillId="0" borderId="17"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6" fillId="0" borderId="38" xfId="0" applyFont="1" applyBorder="1" applyAlignment="1" applyProtection="1">
      <alignment horizontal="left" vertical="center" wrapText="1"/>
      <protection/>
    </xf>
    <xf numFmtId="0" fontId="2" fillId="38" borderId="17" xfId="56" applyFont="1" applyFill="1" applyBorder="1" applyAlignment="1" applyProtection="1">
      <alignment horizontal="left" vertical="center" wrapText="1"/>
      <protection/>
    </xf>
    <xf numFmtId="0" fontId="2" fillId="38" borderId="38" xfId="56" applyFont="1" applyFill="1" applyBorder="1" applyAlignment="1" applyProtection="1">
      <alignment horizontal="left" vertical="center" wrapText="1"/>
      <protection/>
    </xf>
    <xf numFmtId="0" fontId="5" fillId="35" borderId="49" xfId="0" applyFont="1" applyFill="1" applyBorder="1" applyAlignment="1" applyProtection="1">
      <alignment horizontal="left" vertical="center" wrapText="1"/>
      <protection/>
    </xf>
    <xf numFmtId="0" fontId="5" fillId="35" borderId="50" xfId="0" applyFont="1" applyFill="1" applyBorder="1" applyAlignment="1" applyProtection="1">
      <alignment horizontal="left" vertical="center" wrapText="1"/>
      <protection/>
    </xf>
    <xf numFmtId="0" fontId="5" fillId="35" borderId="19" xfId="0" applyFont="1" applyFill="1" applyBorder="1" applyAlignment="1" applyProtection="1">
      <alignment horizontal="left" vertical="center" wrapText="1"/>
      <protection/>
    </xf>
    <xf numFmtId="0" fontId="5" fillId="35" borderId="51"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5" fillId="35" borderId="36" xfId="0" applyFont="1" applyFill="1" applyBorder="1" applyAlignment="1" applyProtection="1">
      <alignment horizontal="left" vertical="center" wrapText="1"/>
      <protection/>
    </xf>
    <xf numFmtId="0" fontId="1" fillId="2" borderId="28" xfId="0" applyFont="1" applyFill="1" applyBorder="1" applyAlignment="1" applyProtection="1">
      <alignment horizontal="center" vertical="center" wrapText="1"/>
      <protection/>
    </xf>
    <xf numFmtId="0" fontId="1" fillId="2" borderId="52" xfId="0" applyFont="1" applyFill="1" applyBorder="1" applyAlignment="1" applyProtection="1">
      <alignment horizontal="center" vertical="center" wrapText="1"/>
      <protection/>
    </xf>
    <xf numFmtId="0" fontId="1" fillId="2" borderId="17" xfId="0" applyFont="1" applyFill="1" applyBorder="1" applyAlignment="1" applyProtection="1">
      <alignment horizontal="center" vertical="center"/>
      <protection/>
    </xf>
    <xf numFmtId="0" fontId="1" fillId="2" borderId="51" xfId="0" applyFont="1" applyFill="1" applyBorder="1" applyAlignment="1" applyProtection="1">
      <alignment horizontal="center" vertical="center"/>
      <protection/>
    </xf>
    <xf numFmtId="164" fontId="5" fillId="11" borderId="23" xfId="0" applyNumberFormat="1" applyFont="1" applyFill="1" applyBorder="1" applyAlignment="1" applyProtection="1">
      <alignment horizontal="center" vertical="center"/>
      <protection locked="0"/>
    </xf>
    <xf numFmtId="164" fontId="5" fillId="11" borderId="53" xfId="0" applyNumberFormat="1" applyFont="1" applyFill="1" applyBorder="1" applyAlignment="1" applyProtection="1">
      <alignment horizontal="center" vertical="center"/>
      <protection locked="0"/>
    </xf>
    <xf numFmtId="164" fontId="5" fillId="11" borderId="10" xfId="0" applyNumberFormat="1" applyFont="1" applyFill="1" applyBorder="1" applyAlignment="1" applyProtection="1">
      <alignment horizontal="center" vertical="center"/>
      <protection locked="0"/>
    </xf>
    <xf numFmtId="164" fontId="5" fillId="11" borderId="36" xfId="0" applyNumberFormat="1" applyFont="1" applyFill="1" applyBorder="1" applyAlignment="1" applyProtection="1">
      <alignment horizontal="center" vertical="center"/>
      <protection locked="0"/>
    </xf>
    <xf numFmtId="0" fontId="5" fillId="35" borderId="49" xfId="0"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protection/>
    </xf>
    <xf numFmtId="0" fontId="5" fillId="35" borderId="55"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0" fillId="35" borderId="49" xfId="0" applyFont="1" applyFill="1" applyBorder="1" applyAlignment="1" applyProtection="1">
      <alignment/>
      <protection/>
    </xf>
    <xf numFmtId="0" fontId="1" fillId="2" borderId="56" xfId="0" applyFont="1" applyFill="1" applyBorder="1" applyAlignment="1" applyProtection="1">
      <alignment horizontal="center" vertical="center"/>
      <protection/>
    </xf>
    <xf numFmtId="0" fontId="0" fillId="2" borderId="55" xfId="0" applyFont="1" applyFill="1" applyBorder="1" applyAlignment="1" applyProtection="1">
      <alignment horizontal="center" vertical="center"/>
      <protection/>
    </xf>
    <xf numFmtId="0" fontId="1" fillId="2" borderId="57" xfId="0" applyFont="1" applyFill="1" applyBorder="1" applyAlignment="1" applyProtection="1">
      <alignment horizontal="center" vertical="center"/>
      <protection/>
    </xf>
    <xf numFmtId="0" fontId="0" fillId="2" borderId="58" xfId="0" applyFont="1" applyFill="1" applyBorder="1" applyAlignment="1" applyProtection="1">
      <alignment horizontal="center" vertical="center"/>
      <protection/>
    </xf>
    <xf numFmtId="0" fontId="1" fillId="2" borderId="59" xfId="0" applyFont="1" applyFill="1" applyBorder="1" applyAlignment="1" applyProtection="1">
      <alignment horizontal="center" vertical="center" wrapText="1"/>
      <protection/>
    </xf>
    <xf numFmtId="0" fontId="1" fillId="2" borderId="60" xfId="0" applyFont="1" applyFill="1" applyBorder="1" applyAlignment="1" applyProtection="1">
      <alignment horizontal="center" vertical="center" wrapText="1"/>
      <protection/>
    </xf>
    <xf numFmtId="166" fontId="4" fillId="2" borderId="54" xfId="0" applyNumberFormat="1" applyFont="1" applyFill="1" applyBorder="1" applyAlignment="1" applyProtection="1">
      <alignment vertical="center"/>
      <protection/>
    </xf>
    <xf numFmtId="0" fontId="4" fillId="2" borderId="15" xfId="0" applyFont="1" applyFill="1" applyBorder="1" applyAlignment="1" applyProtection="1">
      <alignment horizontal="left" vertical="center" wrapText="1"/>
      <protection/>
    </xf>
    <xf numFmtId="0" fontId="4" fillId="2" borderId="49" xfId="0" applyFont="1" applyFill="1" applyBorder="1" applyAlignment="1" applyProtection="1">
      <alignment horizontal="left" vertical="center" wrapText="1"/>
      <protection/>
    </xf>
    <xf numFmtId="0" fontId="4" fillId="2" borderId="54" xfId="0" applyFont="1" applyFill="1" applyBorder="1" applyAlignment="1" applyProtection="1">
      <alignment horizontal="left" vertical="center" wrapText="1"/>
      <protection/>
    </xf>
    <xf numFmtId="0" fontId="2" fillId="39" borderId="17" xfId="56" applyFont="1" applyFill="1" applyBorder="1" applyAlignment="1" applyProtection="1">
      <alignment horizontal="left" vertical="center" wrapText="1"/>
      <protection/>
    </xf>
    <xf numFmtId="0" fontId="2" fillId="39" borderId="38" xfId="56" applyFont="1" applyFill="1" applyBorder="1" applyAlignment="1" applyProtection="1">
      <alignment horizontal="left" vertical="center" wrapText="1"/>
      <protection/>
    </xf>
    <xf numFmtId="0" fontId="4" fillId="0" borderId="15" xfId="0" applyFont="1" applyBorder="1" applyAlignment="1" applyProtection="1">
      <alignment horizontal="center"/>
      <protection/>
    </xf>
    <xf numFmtId="0" fontId="4" fillId="0" borderId="49" xfId="0" applyFont="1" applyBorder="1" applyAlignment="1" applyProtection="1">
      <alignment horizontal="center"/>
      <protection/>
    </xf>
    <xf numFmtId="0" fontId="4" fillId="0" borderId="50" xfId="0" applyFont="1" applyBorder="1" applyAlignment="1" applyProtection="1">
      <alignment horizontal="center"/>
      <protection/>
    </xf>
    <xf numFmtId="0" fontId="1" fillId="0" borderId="18" xfId="0" applyFont="1" applyBorder="1" applyAlignment="1" applyProtection="1">
      <alignment vertical="top"/>
      <protection/>
    </xf>
    <xf numFmtId="0" fontId="1" fillId="0" borderId="19" xfId="0" applyFont="1" applyBorder="1" applyAlignment="1" applyProtection="1">
      <alignment vertical="top"/>
      <protection/>
    </xf>
    <xf numFmtId="0" fontId="1" fillId="0" borderId="51" xfId="0" applyFont="1" applyBorder="1" applyAlignment="1" applyProtection="1">
      <alignment vertical="top"/>
      <protection/>
    </xf>
    <xf numFmtId="0" fontId="1" fillId="0" borderId="38" xfId="0" applyFont="1" applyBorder="1" applyAlignment="1" applyProtection="1">
      <alignment vertical="top"/>
      <protection/>
    </xf>
    <xf numFmtId="0" fontId="6"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0" fillId="2" borderId="43" xfId="0" applyFont="1" applyFill="1" applyBorder="1" applyAlignment="1" applyProtection="1">
      <alignment horizontal="center" vertical="center"/>
      <protection/>
    </xf>
    <xf numFmtId="0" fontId="0" fillId="2" borderId="44" xfId="0" applyFont="1" applyFill="1" applyBorder="1" applyAlignment="1" applyProtection="1">
      <alignment horizontal="center" vertical="center"/>
      <protection/>
    </xf>
    <xf numFmtId="0" fontId="0" fillId="2" borderId="45" xfId="0" applyFont="1" applyFill="1" applyBorder="1" applyAlignment="1" applyProtection="1">
      <alignment horizontal="center" vertical="center"/>
      <protection/>
    </xf>
    <xf numFmtId="166" fontId="0" fillId="2" borderId="61" xfId="0" applyNumberFormat="1" applyFont="1" applyFill="1" applyBorder="1" applyAlignment="1" applyProtection="1">
      <alignment vertical="center"/>
      <protection/>
    </xf>
    <xf numFmtId="166" fontId="0" fillId="2" borderId="62" xfId="0" applyNumberFormat="1" applyFont="1" applyFill="1" applyBorder="1" applyAlignment="1" applyProtection="1">
      <alignment vertical="center"/>
      <protection/>
    </xf>
    <xf numFmtId="166" fontId="0" fillId="2" borderId="63" xfId="0" applyNumberFormat="1" applyFont="1" applyFill="1" applyBorder="1" applyAlignment="1" applyProtection="1">
      <alignment vertical="center"/>
      <protection/>
    </xf>
    <xf numFmtId="166" fontId="4" fillId="23" borderId="44" xfId="0" applyNumberFormat="1" applyFont="1" applyFill="1" applyBorder="1" applyAlignment="1" applyProtection="1">
      <alignment vertical="center"/>
      <protection/>
    </xf>
    <xf numFmtId="0" fontId="1" fillId="0" borderId="35" xfId="0" applyFont="1" applyBorder="1" applyAlignment="1" applyProtection="1">
      <alignment vertical="top"/>
      <protection/>
    </xf>
    <xf numFmtId="0" fontId="1" fillId="0" borderId="45" xfId="0" applyFont="1" applyBorder="1" applyAlignment="1" applyProtection="1">
      <alignment vertical="top"/>
      <protection/>
    </xf>
    <xf numFmtId="0" fontId="1" fillId="0" borderId="44" xfId="0" applyFont="1" applyBorder="1" applyAlignment="1" applyProtection="1">
      <alignment vertical="top"/>
      <protection/>
    </xf>
    <xf numFmtId="0" fontId="1" fillId="0" borderId="48" xfId="0" applyFont="1" applyBorder="1" applyAlignment="1" applyProtection="1">
      <alignment vertical="top"/>
      <protection/>
    </xf>
    <xf numFmtId="0" fontId="1" fillId="0" borderId="17" xfId="0" applyFont="1" applyBorder="1" applyAlignment="1" applyProtection="1">
      <alignment vertical="top"/>
      <protection/>
    </xf>
    <xf numFmtId="0" fontId="1" fillId="0" borderId="43" xfId="0" applyFont="1" applyBorder="1" applyAlignment="1" applyProtection="1">
      <alignment vertical="top"/>
      <protection/>
    </xf>
    <xf numFmtId="0" fontId="5" fillId="35" borderId="49" xfId="0" applyFont="1" applyFill="1" applyBorder="1" applyAlignment="1" applyProtection="1">
      <alignment horizontal="center" vertical="center"/>
      <protection/>
    </xf>
    <xf numFmtId="0" fontId="5" fillId="35" borderId="54" xfId="0" applyFont="1"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11" borderId="23" xfId="0" applyFont="1" applyFill="1" applyBorder="1" applyAlignment="1" applyProtection="1">
      <alignment horizontal="left" vertical="center" indent="1"/>
      <protection locked="0"/>
    </xf>
    <xf numFmtId="0" fontId="0" fillId="11" borderId="23" xfId="0" applyFont="1" applyFill="1" applyBorder="1" applyAlignment="1" applyProtection="1">
      <alignment horizontal="left" vertical="center" indent="1"/>
      <protection locked="0"/>
    </xf>
    <xf numFmtId="0" fontId="5" fillId="11" borderId="10" xfId="0" applyFont="1" applyFill="1" applyBorder="1" applyAlignment="1" applyProtection="1">
      <alignment horizontal="left" vertical="center" indent="1"/>
      <protection locked="0"/>
    </xf>
    <xf numFmtId="0" fontId="0" fillId="11" borderId="10" xfId="0" applyFont="1" applyFill="1" applyBorder="1" applyAlignment="1" applyProtection="1">
      <alignment horizontal="left" vertical="center" indent="1"/>
      <protection locked="0"/>
    </xf>
    <xf numFmtId="0" fontId="2" fillId="37" borderId="10" xfId="0" applyFont="1" applyFill="1" applyBorder="1" applyAlignment="1" applyProtection="1">
      <alignment vertical="center" wrapText="1"/>
      <protection/>
    </xf>
    <xf numFmtId="0" fontId="0" fillId="37" borderId="10" xfId="0" applyFont="1" applyFill="1" applyBorder="1" applyAlignment="1" applyProtection="1">
      <alignment/>
      <protection/>
    </xf>
    <xf numFmtId="0" fontId="2" fillId="36" borderId="56" xfId="56" applyFont="1" applyFill="1" applyBorder="1" applyAlignment="1" applyProtection="1">
      <alignment horizontal="left" vertical="center" wrapText="1"/>
      <protection locked="0"/>
    </xf>
    <xf numFmtId="0" fontId="2" fillId="36" borderId="55" xfId="56" applyFont="1" applyFill="1" applyBorder="1" applyAlignment="1" applyProtection="1">
      <alignment horizontal="left" vertical="center" wrapText="1"/>
      <protection locked="0"/>
    </xf>
    <xf numFmtId="0" fontId="2" fillId="39" borderId="15" xfId="56" applyFont="1" applyFill="1" applyBorder="1" applyAlignment="1" applyProtection="1">
      <alignment horizontal="left" vertical="center" wrapText="1"/>
      <protection/>
    </xf>
    <xf numFmtId="0" fontId="2" fillId="39" borderId="54" xfId="56" applyFont="1" applyFill="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age" xfId="60"/>
    <cellStyle name="Title" xfId="61"/>
    <cellStyle name="Total" xfId="62"/>
    <cellStyle name="unit" xfId="63"/>
    <cellStyle name="unit cost"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5"/>
  <sheetViews>
    <sheetView view="pageLayout" zoomScale="110" zoomScalePageLayoutView="110" workbookViewId="0" topLeftCell="A7">
      <selection activeCell="B2" sqref="B2:I41"/>
    </sheetView>
  </sheetViews>
  <sheetFormatPr defaultColWidth="9.140625" defaultRowHeight="12.75"/>
  <cols>
    <col min="1" max="1" width="5.7109375" style="0" customWidth="1"/>
    <col min="2" max="2" width="18.140625" style="0" customWidth="1"/>
    <col min="8" max="8" width="9.140625" style="0" customWidth="1"/>
    <col min="9" max="9" width="17.140625" style="0" customWidth="1"/>
    <col min="10" max="10" width="5.7109375" style="0" customWidth="1"/>
  </cols>
  <sheetData>
    <row r="1" spans="1:10" ht="12.75">
      <c r="A1" s="17"/>
      <c r="B1" s="17"/>
      <c r="C1" s="17"/>
      <c r="D1" s="17"/>
      <c r="E1" s="17"/>
      <c r="F1" s="17"/>
      <c r="G1" s="17"/>
      <c r="H1" s="17"/>
      <c r="I1" s="17"/>
      <c r="J1" s="17"/>
    </row>
    <row r="2" spans="1:10" ht="12.75" customHeight="1">
      <c r="A2" s="17"/>
      <c r="B2" s="79" t="s">
        <v>76</v>
      </c>
      <c r="C2" s="80"/>
      <c r="D2" s="80"/>
      <c r="E2" s="80"/>
      <c r="F2" s="80"/>
      <c r="G2" s="80"/>
      <c r="H2" s="80"/>
      <c r="I2" s="80"/>
      <c r="J2" s="17"/>
    </row>
    <row r="3" spans="1:10" ht="15" customHeight="1">
      <c r="A3" s="17"/>
      <c r="B3" s="80"/>
      <c r="C3" s="80"/>
      <c r="D3" s="80"/>
      <c r="E3" s="80"/>
      <c r="F3" s="80"/>
      <c r="G3" s="80"/>
      <c r="H3" s="80"/>
      <c r="I3" s="80"/>
      <c r="J3" s="17"/>
    </row>
    <row r="4" spans="1:10" ht="15" customHeight="1">
      <c r="A4" s="17"/>
      <c r="B4" s="80"/>
      <c r="C4" s="80"/>
      <c r="D4" s="80"/>
      <c r="E4" s="80"/>
      <c r="F4" s="80"/>
      <c r="G4" s="80"/>
      <c r="H4" s="80"/>
      <c r="I4" s="80"/>
      <c r="J4" s="17"/>
    </row>
    <row r="5" spans="1:10" ht="15" customHeight="1">
      <c r="A5" s="17"/>
      <c r="B5" s="80"/>
      <c r="C5" s="80"/>
      <c r="D5" s="80"/>
      <c r="E5" s="80"/>
      <c r="F5" s="80"/>
      <c r="G5" s="80"/>
      <c r="H5" s="80"/>
      <c r="I5" s="80"/>
      <c r="J5" s="17"/>
    </row>
    <row r="6" spans="1:10" ht="15" customHeight="1">
      <c r="A6" s="17"/>
      <c r="B6" s="80"/>
      <c r="C6" s="80"/>
      <c r="D6" s="80"/>
      <c r="E6" s="80"/>
      <c r="F6" s="80"/>
      <c r="G6" s="80"/>
      <c r="H6" s="80"/>
      <c r="I6" s="80"/>
      <c r="J6" s="17"/>
    </row>
    <row r="7" spans="1:10" ht="15" customHeight="1">
      <c r="A7" s="17"/>
      <c r="B7" s="80"/>
      <c r="C7" s="80"/>
      <c r="D7" s="80"/>
      <c r="E7" s="80"/>
      <c r="F7" s="80"/>
      <c r="G7" s="80"/>
      <c r="H7" s="80"/>
      <c r="I7" s="80"/>
      <c r="J7" s="17"/>
    </row>
    <row r="8" spans="1:10" ht="15" customHeight="1">
      <c r="A8" s="17"/>
      <c r="B8" s="80"/>
      <c r="C8" s="80"/>
      <c r="D8" s="80"/>
      <c r="E8" s="80"/>
      <c r="F8" s="80"/>
      <c r="G8" s="80"/>
      <c r="H8" s="80"/>
      <c r="I8" s="80"/>
      <c r="J8" s="17"/>
    </row>
    <row r="9" spans="1:10" ht="15" customHeight="1">
      <c r="A9" s="17"/>
      <c r="B9" s="80"/>
      <c r="C9" s="80"/>
      <c r="D9" s="80"/>
      <c r="E9" s="80"/>
      <c r="F9" s="80"/>
      <c r="G9" s="80"/>
      <c r="H9" s="80"/>
      <c r="I9" s="80"/>
      <c r="J9" s="17"/>
    </row>
    <row r="10" spans="1:10" ht="15" customHeight="1">
      <c r="A10" s="17"/>
      <c r="B10" s="80"/>
      <c r="C10" s="80"/>
      <c r="D10" s="80"/>
      <c r="E10" s="80"/>
      <c r="F10" s="80"/>
      <c r="G10" s="80"/>
      <c r="H10" s="80"/>
      <c r="I10" s="80"/>
      <c r="J10" s="17"/>
    </row>
    <row r="11" spans="1:10" ht="15" customHeight="1">
      <c r="A11" s="17"/>
      <c r="B11" s="80"/>
      <c r="C11" s="80"/>
      <c r="D11" s="80"/>
      <c r="E11" s="80"/>
      <c r="F11" s="80"/>
      <c r="G11" s="80"/>
      <c r="H11" s="80"/>
      <c r="I11" s="80"/>
      <c r="J11" s="17"/>
    </row>
    <row r="12" spans="1:10" ht="15" customHeight="1">
      <c r="A12" s="17"/>
      <c r="B12" s="80"/>
      <c r="C12" s="80"/>
      <c r="D12" s="80"/>
      <c r="E12" s="80"/>
      <c r="F12" s="80"/>
      <c r="G12" s="80"/>
      <c r="H12" s="80"/>
      <c r="I12" s="80"/>
      <c r="J12" s="17"/>
    </row>
    <row r="13" spans="1:10" ht="15" customHeight="1">
      <c r="A13" s="17"/>
      <c r="B13" s="80"/>
      <c r="C13" s="80"/>
      <c r="D13" s="80"/>
      <c r="E13" s="80"/>
      <c r="F13" s="80"/>
      <c r="G13" s="80"/>
      <c r="H13" s="80"/>
      <c r="I13" s="80"/>
      <c r="J13" s="17"/>
    </row>
    <row r="14" spans="1:10" ht="12.75">
      <c r="A14" s="17"/>
      <c r="B14" s="80"/>
      <c r="C14" s="80"/>
      <c r="D14" s="80"/>
      <c r="E14" s="80"/>
      <c r="F14" s="80"/>
      <c r="G14" s="80"/>
      <c r="H14" s="80"/>
      <c r="I14" s="80"/>
      <c r="J14" s="17"/>
    </row>
    <row r="15" spans="1:10" ht="12.75">
      <c r="A15" s="17"/>
      <c r="B15" s="80"/>
      <c r="C15" s="80"/>
      <c r="D15" s="80"/>
      <c r="E15" s="80"/>
      <c r="F15" s="80"/>
      <c r="G15" s="80"/>
      <c r="H15" s="80"/>
      <c r="I15" s="80"/>
      <c r="J15" s="17"/>
    </row>
    <row r="16" spans="1:10" ht="12.75">
      <c r="A16" s="17"/>
      <c r="B16" s="80"/>
      <c r="C16" s="80"/>
      <c r="D16" s="80"/>
      <c r="E16" s="80"/>
      <c r="F16" s="80"/>
      <c r="G16" s="80"/>
      <c r="H16" s="80"/>
      <c r="I16" s="80"/>
      <c r="J16" s="17"/>
    </row>
    <row r="17" spans="1:10" ht="12.75">
      <c r="A17" s="17"/>
      <c r="B17" s="80"/>
      <c r="C17" s="80"/>
      <c r="D17" s="80"/>
      <c r="E17" s="80"/>
      <c r="F17" s="80"/>
      <c r="G17" s="80"/>
      <c r="H17" s="80"/>
      <c r="I17" s="80"/>
      <c r="J17" s="17"/>
    </row>
    <row r="18" spans="1:10" ht="12.75">
      <c r="A18" s="17"/>
      <c r="B18" s="80"/>
      <c r="C18" s="80"/>
      <c r="D18" s="80"/>
      <c r="E18" s="80"/>
      <c r="F18" s="80"/>
      <c r="G18" s="80"/>
      <c r="H18" s="80"/>
      <c r="I18" s="80"/>
      <c r="J18" s="17"/>
    </row>
    <row r="19" spans="1:10" ht="12.75">
      <c r="A19" s="17"/>
      <c r="B19" s="80"/>
      <c r="C19" s="80"/>
      <c r="D19" s="80"/>
      <c r="E19" s="80"/>
      <c r="F19" s="80"/>
      <c r="G19" s="80"/>
      <c r="H19" s="80"/>
      <c r="I19" s="80"/>
      <c r="J19" s="17"/>
    </row>
    <row r="20" spans="1:10" ht="12.75">
      <c r="A20" s="17"/>
      <c r="B20" s="80"/>
      <c r="C20" s="80"/>
      <c r="D20" s="80"/>
      <c r="E20" s="80"/>
      <c r="F20" s="80"/>
      <c r="G20" s="80"/>
      <c r="H20" s="80"/>
      <c r="I20" s="80"/>
      <c r="J20" s="17"/>
    </row>
    <row r="21" spans="1:10" ht="12.75">
      <c r="A21" s="17"/>
      <c r="B21" s="80"/>
      <c r="C21" s="80"/>
      <c r="D21" s="80"/>
      <c r="E21" s="80"/>
      <c r="F21" s="80"/>
      <c r="G21" s="80"/>
      <c r="H21" s="80"/>
      <c r="I21" s="80"/>
      <c r="J21" s="17"/>
    </row>
    <row r="22" spans="1:10" ht="12.75">
      <c r="A22" s="17"/>
      <c r="B22" s="80"/>
      <c r="C22" s="80"/>
      <c r="D22" s="80"/>
      <c r="E22" s="80"/>
      <c r="F22" s="80"/>
      <c r="G22" s="80"/>
      <c r="H22" s="80"/>
      <c r="I22" s="80"/>
      <c r="J22" s="17"/>
    </row>
    <row r="23" spans="1:10" ht="12.75">
      <c r="A23" s="17"/>
      <c r="B23" s="80"/>
      <c r="C23" s="80"/>
      <c r="D23" s="80"/>
      <c r="E23" s="80"/>
      <c r="F23" s="80"/>
      <c r="G23" s="80"/>
      <c r="H23" s="80"/>
      <c r="I23" s="80"/>
      <c r="J23" s="17"/>
    </row>
    <row r="24" spans="1:10" ht="12.75">
      <c r="A24" s="17"/>
      <c r="B24" s="80"/>
      <c r="C24" s="80"/>
      <c r="D24" s="80"/>
      <c r="E24" s="80"/>
      <c r="F24" s="80"/>
      <c r="G24" s="80"/>
      <c r="H24" s="80"/>
      <c r="I24" s="80"/>
      <c r="J24" s="17"/>
    </row>
    <row r="25" spans="1:10" ht="12.75">
      <c r="A25" s="17"/>
      <c r="B25" s="80"/>
      <c r="C25" s="80"/>
      <c r="D25" s="80"/>
      <c r="E25" s="80"/>
      <c r="F25" s="80"/>
      <c r="G25" s="80"/>
      <c r="H25" s="80"/>
      <c r="I25" s="80"/>
      <c r="J25" s="17"/>
    </row>
    <row r="26" spans="1:10" ht="12.75">
      <c r="A26" s="17"/>
      <c r="B26" s="80"/>
      <c r="C26" s="80"/>
      <c r="D26" s="80"/>
      <c r="E26" s="80"/>
      <c r="F26" s="80"/>
      <c r="G26" s="80"/>
      <c r="H26" s="80"/>
      <c r="I26" s="80"/>
      <c r="J26" s="17"/>
    </row>
    <row r="27" spans="1:10" ht="12.75">
      <c r="A27" s="17"/>
      <c r="B27" s="80"/>
      <c r="C27" s="80"/>
      <c r="D27" s="80"/>
      <c r="E27" s="80"/>
      <c r="F27" s="80"/>
      <c r="G27" s="80"/>
      <c r="H27" s="80"/>
      <c r="I27" s="80"/>
      <c r="J27" s="17"/>
    </row>
    <row r="28" spans="1:10" ht="12.75">
      <c r="A28" s="17"/>
      <c r="B28" s="80"/>
      <c r="C28" s="80"/>
      <c r="D28" s="80"/>
      <c r="E28" s="80"/>
      <c r="F28" s="80"/>
      <c r="G28" s="80"/>
      <c r="H28" s="80"/>
      <c r="I28" s="80"/>
      <c r="J28" s="17"/>
    </row>
    <row r="29" spans="1:10" ht="12.75">
      <c r="A29" s="17"/>
      <c r="B29" s="80"/>
      <c r="C29" s="80"/>
      <c r="D29" s="80"/>
      <c r="E29" s="80"/>
      <c r="F29" s="80"/>
      <c r="G29" s="80"/>
      <c r="H29" s="80"/>
      <c r="I29" s="80"/>
      <c r="J29" s="17"/>
    </row>
    <row r="30" spans="1:10" ht="12.75">
      <c r="A30" s="17"/>
      <c r="B30" s="80"/>
      <c r="C30" s="80"/>
      <c r="D30" s="80"/>
      <c r="E30" s="80"/>
      <c r="F30" s="80"/>
      <c r="G30" s="80"/>
      <c r="H30" s="80"/>
      <c r="I30" s="80"/>
      <c r="J30" s="17"/>
    </row>
    <row r="31" spans="1:10" ht="12.75">
      <c r="A31" s="17"/>
      <c r="B31" s="80"/>
      <c r="C31" s="80"/>
      <c r="D31" s="80"/>
      <c r="E31" s="80"/>
      <c r="F31" s="80"/>
      <c r="G31" s="80"/>
      <c r="H31" s="80"/>
      <c r="I31" s="80"/>
      <c r="J31" s="17"/>
    </row>
    <row r="32" spans="1:10" ht="12.75">
      <c r="A32" s="17"/>
      <c r="B32" s="80"/>
      <c r="C32" s="80"/>
      <c r="D32" s="80"/>
      <c r="E32" s="80"/>
      <c r="F32" s="80"/>
      <c r="G32" s="80"/>
      <c r="H32" s="80"/>
      <c r="I32" s="80"/>
      <c r="J32" s="17"/>
    </row>
    <row r="33" spans="1:10" ht="12.75">
      <c r="A33" s="17"/>
      <c r="B33" s="80"/>
      <c r="C33" s="80"/>
      <c r="D33" s="80"/>
      <c r="E33" s="80"/>
      <c r="F33" s="80"/>
      <c r="G33" s="80"/>
      <c r="H33" s="80"/>
      <c r="I33" s="80"/>
      <c r="J33" s="17"/>
    </row>
    <row r="34" spans="1:10" ht="12.75">
      <c r="A34" s="17"/>
      <c r="B34" s="80"/>
      <c r="C34" s="80"/>
      <c r="D34" s="80"/>
      <c r="E34" s="80"/>
      <c r="F34" s="80"/>
      <c r="G34" s="80"/>
      <c r="H34" s="80"/>
      <c r="I34" s="80"/>
      <c r="J34" s="17"/>
    </row>
    <row r="35" spans="1:10" ht="12.75">
      <c r="A35" s="17"/>
      <c r="B35" s="80"/>
      <c r="C35" s="80"/>
      <c r="D35" s="80"/>
      <c r="E35" s="80"/>
      <c r="F35" s="80"/>
      <c r="G35" s="80"/>
      <c r="H35" s="80"/>
      <c r="I35" s="80"/>
      <c r="J35" s="17"/>
    </row>
    <row r="36" spans="1:10" ht="12.75">
      <c r="A36" s="17"/>
      <c r="B36" s="80"/>
      <c r="C36" s="80"/>
      <c r="D36" s="80"/>
      <c r="E36" s="80"/>
      <c r="F36" s="80"/>
      <c r="G36" s="80"/>
      <c r="H36" s="80"/>
      <c r="I36" s="80"/>
      <c r="J36" s="17"/>
    </row>
    <row r="37" spans="1:10" ht="12.75">
      <c r="A37" s="17"/>
      <c r="B37" s="80"/>
      <c r="C37" s="80"/>
      <c r="D37" s="80"/>
      <c r="E37" s="80"/>
      <c r="F37" s="80"/>
      <c r="G37" s="80"/>
      <c r="H37" s="80"/>
      <c r="I37" s="80"/>
      <c r="J37" s="17"/>
    </row>
    <row r="38" spans="1:10" ht="12.75">
      <c r="A38" s="17"/>
      <c r="B38" s="80"/>
      <c r="C38" s="80"/>
      <c r="D38" s="80"/>
      <c r="E38" s="80"/>
      <c r="F38" s="80"/>
      <c r="G38" s="80"/>
      <c r="H38" s="80"/>
      <c r="I38" s="80"/>
      <c r="J38" s="17"/>
    </row>
    <row r="39" spans="1:10" ht="12.75">
      <c r="A39" s="17"/>
      <c r="B39" s="80"/>
      <c r="C39" s="80"/>
      <c r="D39" s="80"/>
      <c r="E39" s="80"/>
      <c r="F39" s="80"/>
      <c r="G39" s="80"/>
      <c r="H39" s="80"/>
      <c r="I39" s="80"/>
      <c r="J39" s="17"/>
    </row>
    <row r="40" spans="1:10" ht="12.75">
      <c r="A40" s="17"/>
      <c r="B40" s="80"/>
      <c r="C40" s="80"/>
      <c r="D40" s="80"/>
      <c r="E40" s="80"/>
      <c r="F40" s="80"/>
      <c r="G40" s="80"/>
      <c r="H40" s="80"/>
      <c r="I40" s="80"/>
      <c r="J40" s="17"/>
    </row>
    <row r="41" spans="1:10" ht="12.75">
      <c r="A41" s="17"/>
      <c r="B41" s="80"/>
      <c r="C41" s="80"/>
      <c r="D41" s="80"/>
      <c r="E41" s="80"/>
      <c r="F41" s="80"/>
      <c r="G41" s="80"/>
      <c r="H41" s="80"/>
      <c r="I41" s="80"/>
      <c r="J41" s="17"/>
    </row>
    <row r="42" spans="1:10" ht="12.75">
      <c r="A42" s="17"/>
      <c r="B42" s="18"/>
      <c r="C42" s="18"/>
      <c r="D42" s="18"/>
      <c r="E42" s="18"/>
      <c r="F42" s="18"/>
      <c r="G42" s="18"/>
      <c r="H42" s="18"/>
      <c r="I42" s="18"/>
      <c r="J42" s="17"/>
    </row>
    <row r="43" spans="1:10" ht="12.75">
      <c r="A43" s="17"/>
      <c r="B43" s="19" t="s">
        <v>59</v>
      </c>
      <c r="C43" s="20"/>
      <c r="D43" s="20"/>
      <c r="E43" s="20"/>
      <c r="F43" s="20"/>
      <c r="G43" s="20"/>
      <c r="H43" s="20"/>
      <c r="I43" s="20"/>
      <c r="J43" s="17"/>
    </row>
    <row r="44" spans="1:10" ht="12.75">
      <c r="A44" s="17"/>
      <c r="B44" s="18"/>
      <c r="C44" s="18"/>
      <c r="D44" s="18"/>
      <c r="E44" s="18"/>
      <c r="F44" s="18"/>
      <c r="G44" s="18"/>
      <c r="H44" s="18"/>
      <c r="I44" s="18"/>
      <c r="J44" s="17"/>
    </row>
    <row r="45" spans="1:10" ht="12.75" customHeight="1">
      <c r="A45" s="17"/>
      <c r="B45" s="21"/>
      <c r="C45" s="77" t="s">
        <v>70</v>
      </c>
      <c r="D45" s="78"/>
      <c r="E45" s="78"/>
      <c r="F45" s="18"/>
      <c r="G45" s="18"/>
      <c r="H45" s="18"/>
      <c r="I45" s="18"/>
      <c r="J45" s="17"/>
    </row>
    <row r="46" spans="1:10" ht="12.75" customHeight="1">
      <c r="A46" s="17"/>
      <c r="B46" s="23"/>
      <c r="C46" s="77" t="s">
        <v>71</v>
      </c>
      <c r="D46" s="78"/>
      <c r="E46" s="78"/>
      <c r="F46" s="18"/>
      <c r="G46" s="18"/>
      <c r="H46" s="18"/>
      <c r="I46" s="18"/>
      <c r="J46" s="17"/>
    </row>
    <row r="47" spans="1:10" ht="12.75" customHeight="1">
      <c r="A47" s="17"/>
      <c r="B47" s="24"/>
      <c r="C47" s="77" t="s">
        <v>72</v>
      </c>
      <c r="D47" s="78"/>
      <c r="E47" s="78"/>
      <c r="F47" s="18"/>
      <c r="G47" s="18"/>
      <c r="H47" s="18"/>
      <c r="I47" s="18"/>
      <c r="J47" s="17"/>
    </row>
    <row r="48" spans="1:10" ht="12.75">
      <c r="A48" s="17"/>
      <c r="B48" s="17"/>
      <c r="C48" s="22"/>
      <c r="D48" s="17"/>
      <c r="E48" s="18"/>
      <c r="F48" s="18"/>
      <c r="G48" s="18"/>
      <c r="H48" s="18"/>
      <c r="I48" s="18"/>
      <c r="J48" s="17"/>
    </row>
    <row r="49" spans="1:10" ht="12.75">
      <c r="A49" s="17"/>
      <c r="B49" s="19" t="s">
        <v>64</v>
      </c>
      <c r="C49" s="20"/>
      <c r="D49" s="20"/>
      <c r="E49" s="20"/>
      <c r="F49" s="20"/>
      <c r="G49" s="20"/>
      <c r="H49" s="20"/>
      <c r="I49" s="20"/>
      <c r="J49" s="17"/>
    </row>
    <row r="50" spans="1:10" ht="12.75">
      <c r="A50" s="17"/>
      <c r="E50" s="18"/>
      <c r="F50" s="18"/>
      <c r="G50" s="18"/>
      <c r="H50" s="18"/>
      <c r="I50" s="18"/>
      <c r="J50" s="18"/>
    </row>
    <row r="51" spans="1:10" ht="12.75" customHeight="1">
      <c r="A51" s="17"/>
      <c r="B51" s="76" t="s">
        <v>30</v>
      </c>
      <c r="C51" s="78" t="s">
        <v>73</v>
      </c>
      <c r="D51" s="78"/>
      <c r="E51" s="18"/>
      <c r="F51" s="78"/>
      <c r="G51" s="78"/>
      <c r="H51" s="18"/>
      <c r="I51" s="18"/>
      <c r="J51" s="17"/>
    </row>
    <row r="52" spans="1:10" ht="12.75">
      <c r="A52" s="17"/>
      <c r="B52" s="75" t="s">
        <v>32</v>
      </c>
      <c r="C52" s="78" t="s">
        <v>74</v>
      </c>
      <c r="D52" s="81"/>
      <c r="E52" s="18"/>
      <c r="F52" s="78"/>
      <c r="G52" s="81"/>
      <c r="H52" s="25"/>
      <c r="I52" s="25"/>
      <c r="J52" s="17"/>
    </row>
    <row r="53" spans="1:12" ht="12.75">
      <c r="A53" s="17"/>
      <c r="B53" s="76" t="s">
        <v>65</v>
      </c>
      <c r="C53" s="78" t="s">
        <v>75</v>
      </c>
      <c r="D53" s="78"/>
      <c r="E53" s="25"/>
      <c r="F53" s="25"/>
      <c r="G53" s="25"/>
      <c r="H53" s="18"/>
      <c r="I53" s="18"/>
      <c r="J53" s="18"/>
      <c r="K53" s="10"/>
      <c r="L53" s="10"/>
    </row>
    <row r="54" spans="2:9" ht="12.75">
      <c r="B54" s="11"/>
      <c r="C54" s="11"/>
      <c r="D54" s="11"/>
      <c r="E54" s="11"/>
      <c r="F54" s="11"/>
      <c r="G54" s="11"/>
      <c r="H54" s="11"/>
      <c r="I54" s="11"/>
    </row>
    <row r="55" spans="2:9" ht="12.75">
      <c r="B55" s="11"/>
      <c r="C55" s="11"/>
      <c r="D55" s="11"/>
      <c r="E55" s="11"/>
      <c r="F55" s="11"/>
      <c r="G55" s="11"/>
      <c r="H55" s="11"/>
      <c r="I55" s="11"/>
    </row>
  </sheetData>
  <sheetProtection selectLockedCells="1" selectUnlockedCells="1"/>
  <mergeCells count="9">
    <mergeCell ref="C45:E45"/>
    <mergeCell ref="C46:E46"/>
    <mergeCell ref="C47:E47"/>
    <mergeCell ref="B2:I41"/>
    <mergeCell ref="C53:D53"/>
    <mergeCell ref="F51:G51"/>
    <mergeCell ref="F52:G52"/>
    <mergeCell ref="C52:D52"/>
    <mergeCell ref="C51:D51"/>
  </mergeCells>
  <printOptions/>
  <pageMargins left="0.25" right="0.25" top="0.75" bottom="0.75" header="0.3" footer="0.3"/>
  <pageSetup horizontalDpi="600" verticalDpi="600" orientation="portrait" r:id="rId1"/>
  <headerFooter>
    <oddHeader>&amp;C&amp;"Arial,Bold"Bid Cost Breakdown Form - Instructions for Completion</oddHeader>
  </headerFooter>
</worksheet>
</file>

<file path=xl/worksheets/sheet2.xml><?xml version="1.0" encoding="utf-8"?>
<worksheet xmlns="http://schemas.openxmlformats.org/spreadsheetml/2006/main" xmlns:r="http://schemas.openxmlformats.org/officeDocument/2006/relationships">
  <dimension ref="A1:I63"/>
  <sheetViews>
    <sheetView view="pageLayout" zoomScale="120" zoomScaleSheetLayoutView="110" zoomScalePageLayoutView="120" workbookViewId="0" topLeftCell="A19">
      <selection activeCell="A60" sqref="A60:F61"/>
    </sheetView>
  </sheetViews>
  <sheetFormatPr defaultColWidth="9.140625" defaultRowHeight="12.75"/>
  <cols>
    <col min="2" max="2" width="14.140625" style="0" customWidth="1"/>
    <col min="3" max="3" width="18.57421875" style="0" customWidth="1"/>
    <col min="4" max="4" width="7.140625" style="0" customWidth="1"/>
    <col min="5" max="5" width="6.140625" style="0" customWidth="1"/>
    <col min="6" max="6" width="16.421875" style="0" customWidth="1"/>
    <col min="7" max="7" width="12.57421875" style="0" customWidth="1"/>
    <col min="8" max="8" width="1.421875" style="0" customWidth="1"/>
    <col min="9" max="9" width="4.57421875" style="0" customWidth="1"/>
  </cols>
  <sheetData>
    <row r="1" spans="1:9" ht="12.75">
      <c r="A1" s="87" t="s">
        <v>29</v>
      </c>
      <c r="B1" s="87"/>
      <c r="C1" s="87"/>
      <c r="D1" s="87"/>
      <c r="E1" s="87"/>
      <c r="F1" s="87"/>
      <c r="G1" s="87"/>
      <c r="H1" s="87"/>
      <c r="I1" s="87"/>
    </row>
    <row r="2" spans="1:9" ht="12.75">
      <c r="A2" s="92" t="s">
        <v>69</v>
      </c>
      <c r="B2" s="92"/>
      <c r="C2" s="92"/>
      <c r="D2" s="92"/>
      <c r="E2" s="92"/>
      <c r="F2" s="92"/>
      <c r="G2" s="92"/>
      <c r="H2" s="92"/>
      <c r="I2" s="92"/>
    </row>
    <row r="3" spans="1:9" ht="12.75">
      <c r="A3" s="93"/>
      <c r="B3" s="93"/>
      <c r="C3" s="93"/>
      <c r="D3" s="93"/>
      <c r="E3" s="93"/>
      <c r="F3" s="93"/>
      <c r="G3" s="93"/>
      <c r="H3" s="93"/>
      <c r="I3" s="93"/>
    </row>
    <row r="4" spans="1:9" ht="12.75">
      <c r="A4" s="83" t="s">
        <v>56</v>
      </c>
      <c r="B4" s="83"/>
      <c r="C4" s="83"/>
      <c r="D4" s="83"/>
      <c r="E4" s="85"/>
      <c r="F4" s="86"/>
      <c r="G4" s="88"/>
      <c r="H4" s="89"/>
      <c r="I4" s="5" t="s">
        <v>30</v>
      </c>
    </row>
    <row r="5" spans="1:9" ht="11.25" customHeight="1">
      <c r="A5" s="5"/>
      <c r="B5" s="5"/>
      <c r="C5" s="5"/>
      <c r="D5" s="5"/>
      <c r="E5" s="5"/>
      <c r="F5" s="5"/>
      <c r="G5" s="5"/>
      <c r="H5" s="3"/>
      <c r="I5" s="5"/>
    </row>
    <row r="6" spans="1:9" ht="12.75">
      <c r="A6" s="83" t="s">
        <v>77</v>
      </c>
      <c r="B6" s="84"/>
      <c r="C6" s="84"/>
      <c r="D6" s="84"/>
      <c r="E6" s="84"/>
      <c r="F6" s="84"/>
      <c r="G6" s="84"/>
      <c r="H6" s="84"/>
      <c r="I6" s="5"/>
    </row>
    <row r="7" spans="1:9" ht="12.75">
      <c r="A7" s="85" t="s">
        <v>31</v>
      </c>
      <c r="B7" s="86"/>
      <c r="C7" s="86"/>
      <c r="D7" s="86"/>
      <c r="E7" s="86"/>
      <c r="F7" s="9"/>
      <c r="G7" s="14">
        <f>(G4/1000)*10</f>
        <v>0</v>
      </c>
      <c r="H7" s="6"/>
      <c r="I7" s="5" t="s">
        <v>32</v>
      </c>
    </row>
    <row r="8" spans="1:9" ht="12.75">
      <c r="A8" s="82" t="s">
        <v>33</v>
      </c>
      <c r="B8" s="82"/>
      <c r="C8" s="82"/>
      <c r="D8" s="82"/>
      <c r="E8" s="82"/>
      <c r="F8" s="82"/>
      <c r="G8" s="5"/>
      <c r="H8" s="3"/>
      <c r="I8" s="5"/>
    </row>
    <row r="9" spans="1:9" ht="12.75">
      <c r="A9" s="82"/>
      <c r="B9" s="82"/>
      <c r="C9" s="82"/>
      <c r="D9" s="82"/>
      <c r="E9" s="82"/>
      <c r="F9" s="82"/>
      <c r="G9" s="5"/>
      <c r="H9" s="3"/>
      <c r="I9" s="5"/>
    </row>
    <row r="10" spans="1:9" ht="3.75" customHeight="1">
      <c r="A10" s="5"/>
      <c r="B10" s="5"/>
      <c r="C10" s="5"/>
      <c r="D10" s="5"/>
      <c r="E10" s="5"/>
      <c r="F10" s="5"/>
      <c r="G10" s="5"/>
      <c r="H10" s="3"/>
      <c r="I10" s="5"/>
    </row>
    <row r="11" spans="1:9" ht="12.75">
      <c r="A11" s="83" t="s">
        <v>78</v>
      </c>
      <c r="B11" s="84"/>
      <c r="C11" s="84"/>
      <c r="D11" s="84"/>
      <c r="E11" s="84"/>
      <c r="F11" s="84"/>
      <c r="G11" s="84"/>
      <c r="H11" s="84"/>
      <c r="I11" s="5"/>
    </row>
    <row r="12" spans="1:9" ht="12.75">
      <c r="A12" s="85" t="s">
        <v>34</v>
      </c>
      <c r="B12" s="86"/>
      <c r="C12" s="86"/>
      <c r="D12" s="86"/>
      <c r="E12" s="86"/>
      <c r="F12" s="86"/>
      <c r="G12" s="15" t="str">
        <f>IF(G4&lt;=10000,"1","2")</f>
        <v>1</v>
      </c>
      <c r="H12" s="8"/>
      <c r="I12" s="5" t="s">
        <v>35</v>
      </c>
    </row>
    <row r="13" spans="1:9" ht="12.75">
      <c r="A13" s="82" t="s">
        <v>36</v>
      </c>
      <c r="B13" s="82"/>
      <c r="C13" s="82"/>
      <c r="D13" s="82"/>
      <c r="E13" s="82"/>
      <c r="F13" s="82"/>
      <c r="G13" s="5"/>
      <c r="H13" s="3"/>
      <c r="I13" s="5"/>
    </row>
    <row r="14" spans="1:9" ht="12.75">
      <c r="A14" s="82"/>
      <c r="B14" s="82"/>
      <c r="C14" s="82"/>
      <c r="D14" s="82"/>
      <c r="E14" s="82"/>
      <c r="F14" s="82"/>
      <c r="G14" s="5"/>
      <c r="H14" s="3"/>
      <c r="I14" s="5"/>
    </row>
    <row r="15" spans="1:9" ht="3" customHeight="1">
      <c r="A15" s="5"/>
      <c r="B15" s="5"/>
      <c r="C15" s="5"/>
      <c r="D15" s="5"/>
      <c r="E15" s="5"/>
      <c r="F15" s="5"/>
      <c r="G15" s="5"/>
      <c r="H15" s="3"/>
      <c r="I15" s="5"/>
    </row>
    <row r="16" spans="1:9" ht="12.75">
      <c r="A16" s="83" t="s">
        <v>79</v>
      </c>
      <c r="B16" s="84"/>
      <c r="C16" s="84"/>
      <c r="D16" s="84"/>
      <c r="E16" s="84"/>
      <c r="F16" s="84"/>
      <c r="G16" s="84"/>
      <c r="H16" s="84"/>
      <c r="I16" s="5"/>
    </row>
    <row r="17" spans="1:9" ht="12.75">
      <c r="A17" s="85" t="s">
        <v>37</v>
      </c>
      <c r="B17" s="85"/>
      <c r="C17" s="85"/>
      <c r="D17" s="85"/>
      <c r="E17" s="85"/>
      <c r="F17" s="5"/>
      <c r="G17" s="14">
        <f>(G4/400)*1</f>
        <v>0</v>
      </c>
      <c r="H17" s="6"/>
      <c r="I17" s="5" t="s">
        <v>35</v>
      </c>
    </row>
    <row r="18" spans="1:9" ht="12.75">
      <c r="A18" s="82" t="s">
        <v>38</v>
      </c>
      <c r="B18" s="82"/>
      <c r="C18" s="82"/>
      <c r="D18" s="82"/>
      <c r="E18" s="82"/>
      <c r="F18" s="82"/>
      <c r="G18" s="5"/>
      <c r="H18" s="3"/>
      <c r="I18" s="5"/>
    </row>
    <row r="19" spans="1:9" ht="12.75">
      <c r="A19" s="82"/>
      <c r="B19" s="82"/>
      <c r="C19" s="82"/>
      <c r="D19" s="82"/>
      <c r="E19" s="82"/>
      <c r="F19" s="82"/>
      <c r="G19" s="5"/>
      <c r="H19" s="3"/>
      <c r="I19" s="5"/>
    </row>
    <row r="20" spans="1:9" ht="3" customHeight="1">
      <c r="A20" s="5"/>
      <c r="B20" s="5"/>
      <c r="C20" s="5"/>
      <c r="D20" s="5"/>
      <c r="E20" s="5"/>
      <c r="F20" s="5"/>
      <c r="G20" s="5"/>
      <c r="H20" s="3"/>
      <c r="I20" s="5"/>
    </row>
    <row r="21" spans="1:9" ht="12.75">
      <c r="A21" s="83" t="s">
        <v>80</v>
      </c>
      <c r="B21" s="84"/>
      <c r="C21" s="84"/>
      <c r="D21" s="84"/>
      <c r="E21" s="84"/>
      <c r="F21" s="84"/>
      <c r="G21" s="84"/>
      <c r="H21" s="84"/>
      <c r="I21" s="5"/>
    </row>
    <row r="22" spans="1:9" ht="12.75">
      <c r="A22" s="85" t="s">
        <v>39</v>
      </c>
      <c r="B22" s="85"/>
      <c r="C22" s="85"/>
      <c r="D22" s="85"/>
      <c r="E22" s="85"/>
      <c r="F22" s="91"/>
      <c r="G22" s="14">
        <f>(G4/1000)*20</f>
        <v>0</v>
      </c>
      <c r="H22" s="6"/>
      <c r="I22" s="5" t="s">
        <v>30</v>
      </c>
    </row>
    <row r="23" spans="1:9" ht="12.75">
      <c r="A23" s="82" t="s">
        <v>40</v>
      </c>
      <c r="B23" s="82"/>
      <c r="C23" s="82"/>
      <c r="D23" s="82"/>
      <c r="E23" s="82"/>
      <c r="F23" s="82"/>
      <c r="G23" s="5"/>
      <c r="H23" s="3"/>
      <c r="I23" s="5"/>
    </row>
    <row r="24" spans="1:9" ht="12.75">
      <c r="A24" s="82"/>
      <c r="B24" s="82"/>
      <c r="C24" s="82"/>
      <c r="D24" s="82"/>
      <c r="E24" s="82"/>
      <c r="F24" s="82"/>
      <c r="G24" s="5"/>
      <c r="H24" s="3"/>
      <c r="I24" s="5"/>
    </row>
    <row r="25" spans="1:9" ht="3" customHeight="1">
      <c r="A25" s="5"/>
      <c r="B25" s="5"/>
      <c r="C25" s="5"/>
      <c r="D25" s="5"/>
      <c r="E25" s="5"/>
      <c r="F25" s="5"/>
      <c r="G25" s="5"/>
      <c r="H25" s="3"/>
      <c r="I25" s="5"/>
    </row>
    <row r="26" spans="1:9" ht="12.75">
      <c r="A26" s="83" t="s">
        <v>81</v>
      </c>
      <c r="B26" s="84"/>
      <c r="C26" s="84"/>
      <c r="D26" s="84"/>
      <c r="E26" s="84"/>
      <c r="F26" s="84"/>
      <c r="G26" s="84"/>
      <c r="H26" s="84"/>
      <c r="I26" s="5"/>
    </row>
    <row r="27" spans="1:9" ht="12.75">
      <c r="A27" s="85" t="s">
        <v>41</v>
      </c>
      <c r="B27" s="85"/>
      <c r="C27" s="85"/>
      <c r="D27" s="85"/>
      <c r="E27" s="85"/>
      <c r="F27" s="90"/>
      <c r="G27" s="14">
        <f>G4*0.06</f>
        <v>0</v>
      </c>
      <c r="H27" s="6"/>
      <c r="I27" s="5" t="s">
        <v>30</v>
      </c>
    </row>
    <row r="28" spans="1:9" ht="12.75">
      <c r="A28" s="82" t="s">
        <v>42</v>
      </c>
      <c r="B28" s="82"/>
      <c r="C28" s="82"/>
      <c r="D28" s="82"/>
      <c r="E28" s="82"/>
      <c r="F28" s="82"/>
      <c r="G28" s="5"/>
      <c r="H28" s="3"/>
      <c r="I28" s="5"/>
    </row>
    <row r="29" spans="1:9" ht="3" customHeight="1">
      <c r="A29" s="5"/>
      <c r="B29" s="5"/>
      <c r="C29" s="5"/>
      <c r="D29" s="5"/>
      <c r="E29" s="5"/>
      <c r="F29" s="5"/>
      <c r="G29" s="5"/>
      <c r="H29" s="3"/>
      <c r="I29" s="5"/>
    </row>
    <row r="30" spans="1:9" ht="12.75">
      <c r="A30" s="83" t="s">
        <v>82</v>
      </c>
      <c r="B30" s="84"/>
      <c r="C30" s="84"/>
      <c r="D30" s="84"/>
      <c r="E30" s="84"/>
      <c r="F30" s="84"/>
      <c r="G30" s="84"/>
      <c r="H30" s="84"/>
      <c r="I30" s="5"/>
    </row>
    <row r="31" spans="1:9" ht="12.75">
      <c r="A31" s="85" t="s">
        <v>43</v>
      </c>
      <c r="B31" s="85"/>
      <c r="C31" s="85"/>
      <c r="D31" s="85"/>
      <c r="E31" s="85"/>
      <c r="F31" s="5"/>
      <c r="G31" s="14">
        <f>(G4/1000)*75</f>
        <v>0</v>
      </c>
      <c r="H31" s="6"/>
      <c r="I31" s="5" t="s">
        <v>32</v>
      </c>
    </row>
    <row r="32" spans="1:9" ht="12.75">
      <c r="A32" s="82" t="s">
        <v>44</v>
      </c>
      <c r="B32" s="82"/>
      <c r="C32" s="82"/>
      <c r="D32" s="82"/>
      <c r="E32" s="82"/>
      <c r="F32" s="82"/>
      <c r="G32" s="5"/>
      <c r="H32" s="3"/>
      <c r="I32" s="5"/>
    </row>
    <row r="33" spans="1:9" ht="12.75">
      <c r="A33" s="82"/>
      <c r="B33" s="82"/>
      <c r="C33" s="82"/>
      <c r="D33" s="82"/>
      <c r="E33" s="82"/>
      <c r="F33" s="82"/>
      <c r="G33" s="5"/>
      <c r="H33" s="3"/>
      <c r="I33" s="5"/>
    </row>
    <row r="34" spans="1:9" ht="3.75" customHeight="1">
      <c r="A34" s="5"/>
      <c r="B34" s="5"/>
      <c r="C34" s="5"/>
      <c r="D34" s="5"/>
      <c r="E34" s="5"/>
      <c r="F34" s="5"/>
      <c r="G34" s="5"/>
      <c r="H34" s="3"/>
      <c r="I34" s="5"/>
    </row>
    <row r="35" spans="1:9" ht="12.75">
      <c r="A35" s="83" t="s">
        <v>83</v>
      </c>
      <c r="B35" s="84"/>
      <c r="C35" s="84"/>
      <c r="D35" s="84"/>
      <c r="E35" s="84"/>
      <c r="F35" s="84"/>
      <c r="G35" s="84"/>
      <c r="H35" s="84"/>
      <c r="I35" s="5"/>
    </row>
    <row r="36" spans="1:9" ht="12.75">
      <c r="A36" s="85" t="s">
        <v>45</v>
      </c>
      <c r="B36" s="85"/>
      <c r="C36" s="85"/>
      <c r="D36" s="85"/>
      <c r="E36" s="85"/>
      <c r="F36" s="90"/>
      <c r="G36" s="16" t="str">
        <f>IF(G4&lt;=20000,"0","2")</f>
        <v>0</v>
      </c>
      <c r="H36" s="7"/>
      <c r="I36" s="5" t="s">
        <v>35</v>
      </c>
    </row>
    <row r="37" spans="1:9" ht="12.75">
      <c r="A37" s="82" t="s">
        <v>46</v>
      </c>
      <c r="B37" s="82"/>
      <c r="C37" s="82"/>
      <c r="D37" s="82"/>
      <c r="E37" s="82"/>
      <c r="F37" s="82"/>
      <c r="G37" s="5"/>
      <c r="H37" s="3"/>
      <c r="I37" s="5"/>
    </row>
    <row r="38" spans="1:9" ht="12.75">
      <c r="A38" s="82"/>
      <c r="B38" s="82"/>
      <c r="C38" s="82"/>
      <c r="D38" s="82"/>
      <c r="E38" s="82"/>
      <c r="F38" s="82"/>
      <c r="G38" s="5"/>
      <c r="H38" s="3"/>
      <c r="I38" s="5"/>
    </row>
    <row r="39" spans="1:9" ht="2.25" customHeight="1">
      <c r="A39" s="5"/>
      <c r="B39" s="5"/>
      <c r="C39" s="5"/>
      <c r="D39" s="5"/>
      <c r="E39" s="5"/>
      <c r="F39" s="5"/>
      <c r="G39" s="5"/>
      <c r="H39" s="3"/>
      <c r="I39" s="5"/>
    </row>
    <row r="40" spans="1:9" ht="12.75">
      <c r="A40" s="83" t="s">
        <v>84</v>
      </c>
      <c r="B40" s="84"/>
      <c r="C40" s="84"/>
      <c r="D40" s="84"/>
      <c r="E40" s="84"/>
      <c r="F40" s="84"/>
      <c r="G40" s="84"/>
      <c r="H40" s="84"/>
      <c r="I40" s="5"/>
    </row>
    <row r="41" spans="1:9" ht="12.75">
      <c r="A41" s="85" t="s">
        <v>47</v>
      </c>
      <c r="B41" s="85"/>
      <c r="C41" s="85"/>
      <c r="D41" s="85"/>
      <c r="E41" s="85"/>
      <c r="F41" s="90"/>
      <c r="G41" s="15" t="str">
        <f>IF(G2&lt;=5000,"1","2")</f>
        <v>1</v>
      </c>
      <c r="H41" s="8"/>
      <c r="I41" s="5" t="s">
        <v>35</v>
      </c>
    </row>
    <row r="42" spans="1:9" ht="12.75">
      <c r="A42" s="82" t="s">
        <v>48</v>
      </c>
      <c r="B42" s="82"/>
      <c r="C42" s="82"/>
      <c r="D42" s="82"/>
      <c r="E42" s="82"/>
      <c r="F42" s="82"/>
      <c r="G42" s="5"/>
      <c r="H42" s="3"/>
      <c r="I42" s="5"/>
    </row>
    <row r="43" spans="1:9" ht="12.75">
      <c r="A43" s="82"/>
      <c r="B43" s="82"/>
      <c r="C43" s="82"/>
      <c r="D43" s="82"/>
      <c r="E43" s="82"/>
      <c r="F43" s="82"/>
      <c r="G43" s="5"/>
      <c r="H43" s="3"/>
      <c r="I43" s="5"/>
    </row>
    <row r="44" spans="1:9" ht="12.75">
      <c r="A44" s="94"/>
      <c r="B44" s="94"/>
      <c r="C44" s="94"/>
      <c r="D44" s="94"/>
      <c r="E44" s="94"/>
      <c r="F44" s="94"/>
      <c r="G44" s="5"/>
      <c r="H44" s="3"/>
      <c r="I44" s="5"/>
    </row>
    <row r="45" spans="1:9" ht="2.25" customHeight="1">
      <c r="A45" s="3"/>
      <c r="B45" s="3"/>
      <c r="C45" s="3"/>
      <c r="D45" s="3"/>
      <c r="E45" s="3"/>
      <c r="F45" s="3"/>
      <c r="G45" s="3"/>
      <c r="H45" s="3"/>
      <c r="I45" s="3"/>
    </row>
    <row r="46" spans="1:9" ht="12.75">
      <c r="A46" s="83" t="s">
        <v>85</v>
      </c>
      <c r="B46" s="84"/>
      <c r="C46" s="84"/>
      <c r="D46" s="84"/>
      <c r="E46" s="84"/>
      <c r="F46" s="84"/>
      <c r="G46" s="84"/>
      <c r="H46" s="84"/>
      <c r="I46" s="5"/>
    </row>
    <row r="47" spans="1:9" ht="12.75">
      <c r="A47" s="85" t="s">
        <v>54</v>
      </c>
      <c r="B47" s="85"/>
      <c r="C47" s="85"/>
      <c r="D47" s="85"/>
      <c r="E47" s="85"/>
      <c r="F47" s="90"/>
      <c r="G47" s="15" t="str">
        <f>IF(G4&lt;=24999,"0","1")</f>
        <v>0</v>
      </c>
      <c r="H47" s="8"/>
      <c r="I47" s="5" t="s">
        <v>35</v>
      </c>
    </row>
    <row r="48" spans="1:9" ht="12.75">
      <c r="A48" s="82" t="s">
        <v>53</v>
      </c>
      <c r="B48" s="82"/>
      <c r="C48" s="82"/>
      <c r="D48" s="82"/>
      <c r="E48" s="82"/>
      <c r="F48" s="82"/>
      <c r="G48" s="5"/>
      <c r="H48" s="3"/>
      <c r="I48" s="5"/>
    </row>
    <row r="49" spans="1:9" ht="10.5" customHeight="1">
      <c r="A49" s="82"/>
      <c r="B49" s="82"/>
      <c r="C49" s="82"/>
      <c r="D49" s="82"/>
      <c r="E49" s="82"/>
      <c r="F49" s="82"/>
      <c r="G49" s="5"/>
      <c r="H49" s="3"/>
      <c r="I49" s="5"/>
    </row>
    <row r="50" spans="1:9" ht="9.75" customHeight="1">
      <c r="A50" s="94"/>
      <c r="B50" s="94"/>
      <c r="C50" s="94"/>
      <c r="D50" s="94"/>
      <c r="E50" s="94"/>
      <c r="F50" s="94"/>
      <c r="G50" s="5"/>
      <c r="H50" s="3"/>
      <c r="I50" s="5"/>
    </row>
    <row r="51" spans="1:9" ht="3" customHeight="1">
      <c r="A51" s="3"/>
      <c r="B51" s="3"/>
      <c r="C51" s="3"/>
      <c r="D51" s="3"/>
      <c r="E51" s="3"/>
      <c r="F51" s="3"/>
      <c r="G51" s="3"/>
      <c r="H51" s="3"/>
      <c r="I51" s="3"/>
    </row>
    <row r="52" spans="1:9" ht="12.75">
      <c r="A52" s="83" t="s">
        <v>86</v>
      </c>
      <c r="B52" s="84"/>
      <c r="C52" s="84"/>
      <c r="D52" s="84"/>
      <c r="E52" s="84"/>
      <c r="F52" s="84"/>
      <c r="G52" s="84"/>
      <c r="H52" s="84"/>
      <c r="I52" s="5"/>
    </row>
    <row r="53" spans="1:9" ht="12.75">
      <c r="A53" s="85" t="s">
        <v>49</v>
      </c>
      <c r="B53" s="85"/>
      <c r="C53" s="85"/>
      <c r="D53" s="85"/>
      <c r="E53" s="85"/>
      <c r="F53" s="90"/>
      <c r="G53" s="14">
        <f>(G4/75)*1</f>
        <v>0</v>
      </c>
      <c r="H53" s="6"/>
      <c r="I53" s="5" t="s">
        <v>35</v>
      </c>
    </row>
    <row r="54" spans="1:9" ht="12.75">
      <c r="A54" s="82" t="s">
        <v>50</v>
      </c>
      <c r="B54" s="82"/>
      <c r="C54" s="82"/>
      <c r="D54" s="82"/>
      <c r="E54" s="82"/>
      <c r="F54" s="82"/>
      <c r="G54" s="5"/>
      <c r="H54" s="3"/>
      <c r="I54" s="5"/>
    </row>
    <row r="55" spans="1:9" ht="12.75">
      <c r="A55" s="82"/>
      <c r="B55" s="82"/>
      <c r="C55" s="82"/>
      <c r="D55" s="82"/>
      <c r="E55" s="82"/>
      <c r="F55" s="82"/>
      <c r="G55" s="5"/>
      <c r="H55" s="3"/>
      <c r="I55" s="5"/>
    </row>
    <row r="56" spans="1:9" ht="12.75">
      <c r="A56" s="94"/>
      <c r="B56" s="94"/>
      <c r="C56" s="94"/>
      <c r="D56" s="94"/>
      <c r="E56" s="94"/>
      <c r="F56" s="94"/>
      <c r="G56" s="5"/>
      <c r="H56" s="3"/>
      <c r="I56" s="5"/>
    </row>
    <row r="57" spans="1:9" ht="3" customHeight="1">
      <c r="A57" s="3"/>
      <c r="B57" s="3"/>
      <c r="C57" s="3"/>
      <c r="D57" s="3"/>
      <c r="E57" s="3"/>
      <c r="F57" s="3"/>
      <c r="G57" s="3"/>
      <c r="H57" s="3"/>
      <c r="I57" s="3"/>
    </row>
    <row r="58" spans="1:9" ht="12.75">
      <c r="A58" s="83" t="s">
        <v>87</v>
      </c>
      <c r="B58" s="83"/>
      <c r="C58" s="83"/>
      <c r="D58" s="83"/>
      <c r="E58" s="83"/>
      <c r="F58" s="83"/>
      <c r="G58" s="83"/>
      <c r="H58" s="83"/>
      <c r="I58" s="86"/>
    </row>
    <row r="59" spans="1:9" ht="12.75">
      <c r="A59" s="85" t="s">
        <v>51</v>
      </c>
      <c r="B59" s="85"/>
      <c r="C59" s="85"/>
      <c r="D59" s="85"/>
      <c r="E59" s="85"/>
      <c r="F59" s="90"/>
      <c r="G59" s="14">
        <f>(G4/150)*1</f>
        <v>0</v>
      </c>
      <c r="H59" s="6"/>
      <c r="I59" s="5" t="s">
        <v>35</v>
      </c>
    </row>
    <row r="60" spans="1:9" ht="11.25" customHeight="1">
      <c r="A60" s="82" t="s">
        <v>52</v>
      </c>
      <c r="B60" s="82"/>
      <c r="C60" s="82"/>
      <c r="D60" s="82"/>
      <c r="E60" s="82"/>
      <c r="F60" s="82"/>
      <c r="G60" s="5"/>
      <c r="H60" s="3"/>
      <c r="I60" s="5"/>
    </row>
    <row r="61" spans="1:9" ht="15" customHeight="1">
      <c r="A61" s="82"/>
      <c r="B61" s="82"/>
      <c r="C61" s="82"/>
      <c r="D61" s="82"/>
      <c r="E61" s="82"/>
      <c r="F61" s="82"/>
      <c r="G61" s="5"/>
      <c r="H61" s="3"/>
      <c r="I61" s="5"/>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37">
    <mergeCell ref="A60:F61"/>
    <mergeCell ref="A2:I3"/>
    <mergeCell ref="A54:F56"/>
    <mergeCell ref="A42:F44"/>
    <mergeCell ref="A46:H46"/>
    <mergeCell ref="A47:F47"/>
    <mergeCell ref="A48:F50"/>
    <mergeCell ref="A53:F53"/>
    <mergeCell ref="A58:I58"/>
    <mergeCell ref="A59:F59"/>
    <mergeCell ref="A37:F38"/>
    <mergeCell ref="A40:H40"/>
    <mergeCell ref="A41:F41"/>
    <mergeCell ref="A52:H52"/>
    <mergeCell ref="A31:E31"/>
    <mergeCell ref="A32:F33"/>
    <mergeCell ref="A35:H35"/>
    <mergeCell ref="A36:F36"/>
    <mergeCell ref="A23:F24"/>
    <mergeCell ref="A26:H26"/>
    <mergeCell ref="A27:F27"/>
    <mergeCell ref="A28:F28"/>
    <mergeCell ref="A30:H30"/>
    <mergeCell ref="A17:E17"/>
    <mergeCell ref="A18:F19"/>
    <mergeCell ref="A21:H21"/>
    <mergeCell ref="A22:F22"/>
    <mergeCell ref="A8:F9"/>
    <mergeCell ref="A11:H11"/>
    <mergeCell ref="A12:F12"/>
    <mergeCell ref="A13:F14"/>
    <mergeCell ref="A16:H16"/>
    <mergeCell ref="A1:I1"/>
    <mergeCell ref="A4:F4"/>
    <mergeCell ref="A6:H6"/>
    <mergeCell ref="A7:E7"/>
    <mergeCell ref="G4:H4"/>
  </mergeCells>
  <printOptions/>
  <pageMargins left="0.7" right="0.8229166666666666" top="0.75" bottom="0.75" header="0.3" footer="0.3"/>
  <pageSetup horizontalDpi="600" verticalDpi="600" orientation="portrait" r:id="rId1"/>
  <headerFooter>
    <oddHeader>&amp;L
Department of Enterprise Services&amp;CState Of Washington&amp;R
Real Estate Services
</oddHeader>
    <oddFooter>&amp;CThis worksheet refers to the LSR New Space Addendum, Edition 1.0</oddFooter>
  </headerFooter>
</worksheet>
</file>

<file path=xl/worksheets/sheet3.xml><?xml version="1.0" encoding="utf-8"?>
<worksheet xmlns="http://schemas.openxmlformats.org/spreadsheetml/2006/main" xmlns:r="http://schemas.openxmlformats.org/officeDocument/2006/relationships">
  <sheetPr codeName="Sheet1"/>
  <dimension ref="A1:L41"/>
  <sheetViews>
    <sheetView tabSelected="1" view="pageLayout" zoomScale="60" zoomScaleNormal="150" zoomScalePageLayoutView="60" workbookViewId="0" topLeftCell="A1">
      <selection activeCell="O26" sqref="O26"/>
    </sheetView>
  </sheetViews>
  <sheetFormatPr defaultColWidth="9.140625" defaultRowHeight="12.75"/>
  <cols>
    <col min="1" max="1" width="16.8515625" style="0" customWidth="1"/>
    <col min="2" max="2" width="6.140625" style="0" customWidth="1"/>
    <col min="3" max="3" width="6.57421875" style="0" customWidth="1"/>
    <col min="4" max="4" width="5.140625" style="0" customWidth="1"/>
    <col min="5" max="5" width="13.00390625" style="0" customWidth="1"/>
    <col min="6" max="6" width="14.28125" style="0" customWidth="1"/>
    <col min="7" max="7" width="6.57421875" style="0" customWidth="1"/>
    <col min="8" max="8" width="14.28125" style="0" customWidth="1"/>
    <col min="9" max="9" width="6.57421875" style="0" customWidth="1"/>
    <col min="10" max="10" width="14.28125" style="0" customWidth="1"/>
  </cols>
  <sheetData>
    <row r="1" spans="1:11" ht="22.5" customHeight="1" thickTop="1">
      <c r="A1" s="28" t="s">
        <v>18</v>
      </c>
      <c r="B1" s="170"/>
      <c r="C1" s="171"/>
      <c r="D1" s="29" t="s">
        <v>2</v>
      </c>
      <c r="E1" s="129"/>
      <c r="F1" s="130"/>
      <c r="G1" s="133" t="s">
        <v>57</v>
      </c>
      <c r="H1" s="134"/>
      <c r="I1" s="115"/>
      <c r="J1" s="116"/>
      <c r="K1" s="3"/>
    </row>
    <row r="2" spans="1:10" ht="22.5" customHeight="1">
      <c r="A2" s="30" t="s">
        <v>0</v>
      </c>
      <c r="B2" s="131"/>
      <c r="C2" s="172"/>
      <c r="D2" s="31" t="s">
        <v>3</v>
      </c>
      <c r="E2" s="131"/>
      <c r="F2" s="132"/>
      <c r="G2" s="31" t="s">
        <v>24</v>
      </c>
      <c r="H2" s="32"/>
      <c r="I2" s="117"/>
      <c r="J2" s="118"/>
    </row>
    <row r="3" spans="1:10" ht="23.25" customHeight="1">
      <c r="A3" s="43" t="s">
        <v>1</v>
      </c>
      <c r="B3" s="173"/>
      <c r="C3" s="173"/>
      <c r="D3" s="178" t="s">
        <v>55</v>
      </c>
      <c r="E3" s="179"/>
      <c r="F3" s="42"/>
      <c r="G3" s="21" t="s">
        <v>13</v>
      </c>
      <c r="H3" s="44"/>
      <c r="I3" s="119"/>
      <c r="J3" s="120"/>
    </row>
    <row r="4" spans="1:10" ht="21" customHeight="1">
      <c r="A4" s="45" t="s">
        <v>11</v>
      </c>
      <c r="B4" s="176"/>
      <c r="C4" s="177"/>
      <c r="D4" s="177"/>
      <c r="E4" s="177"/>
      <c r="F4" s="177"/>
      <c r="G4" s="46" t="s">
        <v>4</v>
      </c>
      <c r="H4" s="127"/>
      <c r="I4" s="127"/>
      <c r="J4" s="128"/>
    </row>
    <row r="5" spans="1:10" ht="23.25" customHeight="1" thickBot="1">
      <c r="A5" s="47" t="s">
        <v>12</v>
      </c>
      <c r="B5" s="174"/>
      <c r="C5" s="175"/>
      <c r="D5" s="175"/>
      <c r="E5" s="175"/>
      <c r="F5" s="175"/>
      <c r="G5" s="48" t="s">
        <v>60</v>
      </c>
      <c r="H5" s="125"/>
      <c r="I5" s="125"/>
      <c r="J5" s="126"/>
    </row>
    <row r="6" spans="1:10" ht="3.75" customHeight="1" hidden="1" thickTop="1">
      <c r="A6" s="33"/>
      <c r="B6" s="33"/>
      <c r="C6" s="33"/>
      <c r="D6" s="33"/>
      <c r="E6" s="33"/>
      <c r="F6" s="33"/>
      <c r="G6" s="33"/>
      <c r="H6" s="33"/>
      <c r="I6" s="33"/>
      <c r="J6" s="33"/>
    </row>
    <row r="7" spans="1:10" ht="17.25" customHeight="1" thickTop="1">
      <c r="A7" s="135" t="s">
        <v>7</v>
      </c>
      <c r="B7" s="136"/>
      <c r="C7" s="121" t="s">
        <v>5</v>
      </c>
      <c r="D7" s="121" t="s">
        <v>16</v>
      </c>
      <c r="E7" s="121" t="s">
        <v>6</v>
      </c>
      <c r="F7" s="139" t="s">
        <v>14</v>
      </c>
      <c r="G7" s="123" t="s">
        <v>67</v>
      </c>
      <c r="H7" s="124"/>
      <c r="I7" s="123" t="s">
        <v>66</v>
      </c>
      <c r="J7" s="124"/>
    </row>
    <row r="8" spans="1:10" ht="17.25" customHeight="1" thickBot="1">
      <c r="A8" s="137"/>
      <c r="B8" s="138"/>
      <c r="C8" s="122"/>
      <c r="D8" s="122"/>
      <c r="E8" s="122"/>
      <c r="F8" s="140"/>
      <c r="G8" s="34" t="s">
        <v>17</v>
      </c>
      <c r="H8" s="35" t="s">
        <v>8</v>
      </c>
      <c r="I8" s="34" t="s">
        <v>17</v>
      </c>
      <c r="J8" s="35" t="s">
        <v>8</v>
      </c>
    </row>
    <row r="9" spans="1:10" s="2" customFormat="1" ht="18" customHeight="1" thickTop="1">
      <c r="A9" s="182" t="s">
        <v>90</v>
      </c>
      <c r="B9" s="183"/>
      <c r="C9" s="39"/>
      <c r="D9" s="36" t="s">
        <v>25</v>
      </c>
      <c r="E9" s="41"/>
      <c r="F9" s="49">
        <f>SUM(E9*C9)</f>
        <v>0</v>
      </c>
      <c r="G9" s="50">
        <f>'Minimum Requirements Worksheet'!G7</f>
        <v>0</v>
      </c>
      <c r="H9" s="12">
        <f aca="true" t="shared" si="0" ref="H9:H19">IF(F9&lt;=(G9*E9),F9,(E9*G9))</f>
        <v>0</v>
      </c>
      <c r="I9" s="13">
        <f aca="true" t="shared" si="1" ref="I9:I18">IF((C9-G9)&lt;=0,0,(C9-G9))</f>
        <v>0</v>
      </c>
      <c r="J9" s="53">
        <f aca="true" t="shared" si="2" ref="J9:J19">SUM(I9*E9)</f>
        <v>0</v>
      </c>
    </row>
    <row r="10" spans="1:10" s="2" customFormat="1" ht="18" customHeight="1">
      <c r="A10" s="113" t="s">
        <v>91</v>
      </c>
      <c r="B10" s="114"/>
      <c r="C10" s="39"/>
      <c r="D10" s="36" t="s">
        <v>26</v>
      </c>
      <c r="E10" s="41"/>
      <c r="F10" s="49">
        <f>SUM(E10*C10)</f>
        <v>0</v>
      </c>
      <c r="G10" s="51" t="str">
        <f>'Minimum Requirements Worksheet'!G12</f>
        <v>1</v>
      </c>
      <c r="H10" s="12">
        <f>IF(F10&lt;=(G10*E10),F10,(E10*G10))</f>
        <v>0</v>
      </c>
      <c r="I10" s="13">
        <f>IF((C10-G10)&lt;=0,0,(C10-G10))</f>
        <v>0</v>
      </c>
      <c r="J10" s="54">
        <f>SUM(I10*E10)</f>
        <v>0</v>
      </c>
    </row>
    <row r="11" spans="1:10" s="2" customFormat="1" ht="18" customHeight="1">
      <c r="A11" s="113" t="s">
        <v>92</v>
      </c>
      <c r="B11" s="114"/>
      <c r="C11" s="39"/>
      <c r="D11" s="36" t="s">
        <v>26</v>
      </c>
      <c r="E11" s="41"/>
      <c r="F11" s="49">
        <f aca="true" t="shared" si="3" ref="F11:F19">SUM(E11*C11)</f>
        <v>0</v>
      </c>
      <c r="G11" s="51">
        <f>'Minimum Requirements Worksheet'!G17</f>
        <v>0</v>
      </c>
      <c r="H11" s="12">
        <f t="shared" si="0"/>
        <v>0</v>
      </c>
      <c r="I11" s="13">
        <f t="shared" si="1"/>
        <v>0</v>
      </c>
      <c r="J11" s="54">
        <f t="shared" si="2"/>
        <v>0</v>
      </c>
    </row>
    <row r="12" spans="1:10" s="2" customFormat="1" ht="18" customHeight="1">
      <c r="A12" s="113" t="s">
        <v>93</v>
      </c>
      <c r="B12" s="114"/>
      <c r="C12" s="39"/>
      <c r="D12" s="36" t="s">
        <v>27</v>
      </c>
      <c r="E12" s="41"/>
      <c r="F12" s="49">
        <f t="shared" si="3"/>
        <v>0</v>
      </c>
      <c r="G12" s="51">
        <f>'Minimum Requirements Worksheet'!G22</f>
        <v>0</v>
      </c>
      <c r="H12" s="12">
        <f t="shared" si="0"/>
        <v>0</v>
      </c>
      <c r="I12" s="13">
        <f t="shared" si="1"/>
        <v>0</v>
      </c>
      <c r="J12" s="54">
        <f t="shared" si="2"/>
        <v>0</v>
      </c>
    </row>
    <row r="13" spans="1:10" s="2" customFormat="1" ht="18" customHeight="1">
      <c r="A13" s="113" t="s">
        <v>94</v>
      </c>
      <c r="B13" s="114"/>
      <c r="C13" s="39"/>
      <c r="D13" s="36" t="s">
        <v>27</v>
      </c>
      <c r="E13" s="41"/>
      <c r="F13" s="49">
        <f t="shared" si="3"/>
        <v>0</v>
      </c>
      <c r="G13" s="51">
        <f>'Minimum Requirements Worksheet'!G27</f>
        <v>0</v>
      </c>
      <c r="H13" s="12">
        <f t="shared" si="0"/>
        <v>0</v>
      </c>
      <c r="I13" s="13">
        <f t="shared" si="1"/>
        <v>0</v>
      </c>
      <c r="J13" s="54">
        <f t="shared" si="2"/>
        <v>0</v>
      </c>
    </row>
    <row r="14" spans="1:10" s="2" customFormat="1" ht="18" customHeight="1">
      <c r="A14" s="113" t="s">
        <v>95</v>
      </c>
      <c r="B14" s="114"/>
      <c r="C14" s="39"/>
      <c r="D14" s="36" t="s">
        <v>25</v>
      </c>
      <c r="E14" s="41"/>
      <c r="F14" s="49">
        <f t="shared" si="3"/>
        <v>0</v>
      </c>
      <c r="G14" s="51">
        <f>'Minimum Requirements Worksheet'!G31</f>
        <v>0</v>
      </c>
      <c r="H14" s="12">
        <f t="shared" si="0"/>
        <v>0</v>
      </c>
      <c r="I14" s="13">
        <f t="shared" si="1"/>
        <v>0</v>
      </c>
      <c r="J14" s="54">
        <f t="shared" si="2"/>
        <v>0</v>
      </c>
    </row>
    <row r="15" spans="1:10" s="2" customFormat="1" ht="18" customHeight="1">
      <c r="A15" s="113" t="s">
        <v>96</v>
      </c>
      <c r="B15" s="114"/>
      <c r="C15" s="39"/>
      <c r="D15" s="36" t="s">
        <v>26</v>
      </c>
      <c r="E15" s="41"/>
      <c r="F15" s="49">
        <f t="shared" si="3"/>
        <v>0</v>
      </c>
      <c r="G15" s="51" t="str">
        <f>'Minimum Requirements Worksheet'!G36</f>
        <v>0</v>
      </c>
      <c r="H15" s="12">
        <f t="shared" si="0"/>
        <v>0</v>
      </c>
      <c r="I15" s="13">
        <f t="shared" si="1"/>
        <v>0</v>
      </c>
      <c r="J15" s="54">
        <f t="shared" si="2"/>
        <v>0</v>
      </c>
    </row>
    <row r="16" spans="1:10" s="2" customFormat="1" ht="18" customHeight="1">
      <c r="A16" s="113" t="s">
        <v>97</v>
      </c>
      <c r="B16" s="114"/>
      <c r="C16" s="39"/>
      <c r="D16" s="36" t="s">
        <v>26</v>
      </c>
      <c r="E16" s="41"/>
      <c r="F16" s="49">
        <f t="shared" si="3"/>
        <v>0</v>
      </c>
      <c r="G16" s="51" t="str">
        <f>'Minimum Requirements Worksheet'!G41</f>
        <v>1</v>
      </c>
      <c r="H16" s="12">
        <f t="shared" si="0"/>
        <v>0</v>
      </c>
      <c r="I16" s="13">
        <f t="shared" si="1"/>
        <v>0</v>
      </c>
      <c r="J16" s="54">
        <f t="shared" si="2"/>
        <v>0</v>
      </c>
    </row>
    <row r="17" spans="1:10" s="2" customFormat="1" ht="18" customHeight="1">
      <c r="A17" s="113" t="s">
        <v>61</v>
      </c>
      <c r="B17" s="114"/>
      <c r="C17" s="39"/>
      <c r="D17" s="36" t="s">
        <v>26</v>
      </c>
      <c r="E17" s="41"/>
      <c r="F17" s="49">
        <f t="shared" si="3"/>
        <v>0</v>
      </c>
      <c r="G17" s="51" t="str">
        <f>'Minimum Requirements Worksheet'!G47</f>
        <v>0</v>
      </c>
      <c r="H17" s="12">
        <f t="shared" si="0"/>
        <v>0</v>
      </c>
      <c r="I17" s="13">
        <f t="shared" si="1"/>
        <v>0</v>
      </c>
      <c r="J17" s="54">
        <f t="shared" si="2"/>
        <v>0</v>
      </c>
    </row>
    <row r="18" spans="1:10" s="2" customFormat="1" ht="18" customHeight="1">
      <c r="A18" s="145" t="s">
        <v>62</v>
      </c>
      <c r="B18" s="146"/>
      <c r="C18" s="39"/>
      <c r="D18" s="36" t="s">
        <v>26</v>
      </c>
      <c r="E18" s="41"/>
      <c r="F18" s="49">
        <f t="shared" si="3"/>
        <v>0</v>
      </c>
      <c r="G18" s="51">
        <f>'Minimum Requirements Worksheet'!G53</f>
        <v>0</v>
      </c>
      <c r="H18" s="12">
        <f t="shared" si="0"/>
        <v>0</v>
      </c>
      <c r="I18" s="13">
        <f t="shared" si="1"/>
        <v>0</v>
      </c>
      <c r="J18" s="54">
        <f t="shared" si="2"/>
        <v>0</v>
      </c>
    </row>
    <row r="19" spans="1:10" s="2" customFormat="1" ht="18" customHeight="1">
      <c r="A19" s="113" t="s">
        <v>63</v>
      </c>
      <c r="B19" s="114"/>
      <c r="C19" s="39"/>
      <c r="D19" s="36" t="s">
        <v>26</v>
      </c>
      <c r="E19" s="41"/>
      <c r="F19" s="49">
        <f t="shared" si="3"/>
        <v>0</v>
      </c>
      <c r="G19" s="51">
        <f>'Minimum Requirements Worksheet'!G59</f>
        <v>0</v>
      </c>
      <c r="H19" s="12">
        <f t="shared" si="0"/>
        <v>0</v>
      </c>
      <c r="I19" s="13">
        <f>IF((C19-G19)&lt;=0,0,(C19-G19))</f>
        <v>0</v>
      </c>
      <c r="J19" s="54">
        <f t="shared" si="2"/>
        <v>0</v>
      </c>
    </row>
    <row r="20" spans="1:10" ht="18" customHeight="1">
      <c r="A20" s="97"/>
      <c r="B20" s="98"/>
      <c r="C20" s="39"/>
      <c r="D20" s="40"/>
      <c r="E20" s="41"/>
      <c r="F20" s="49">
        <f>SUM(C20*E20)</f>
        <v>0</v>
      </c>
      <c r="G20" s="52"/>
      <c r="H20" s="37">
        <f aca="true" t="shared" si="4" ref="H20:H29">SUM(F20*G20)</f>
        <v>0</v>
      </c>
      <c r="I20" s="38"/>
      <c r="J20" s="55">
        <f>SUM(I20*F20)</f>
        <v>0</v>
      </c>
    </row>
    <row r="21" spans="1:10" ht="18" customHeight="1">
      <c r="A21" s="97"/>
      <c r="B21" s="98"/>
      <c r="C21" s="39"/>
      <c r="D21" s="40"/>
      <c r="E21" s="41"/>
      <c r="F21" s="49">
        <f aca="true" t="shared" si="5" ref="F21:F29">SUM(C21*E21)</f>
        <v>0</v>
      </c>
      <c r="G21" s="52"/>
      <c r="H21" s="37">
        <f t="shared" si="4"/>
        <v>0</v>
      </c>
      <c r="I21" s="38"/>
      <c r="J21" s="55">
        <f aca="true" t="shared" si="6" ref="J21:J29">SUM(I21*F21)</f>
        <v>0</v>
      </c>
    </row>
    <row r="22" spans="1:10" ht="18" customHeight="1">
      <c r="A22" s="97"/>
      <c r="B22" s="98"/>
      <c r="C22" s="39"/>
      <c r="D22" s="40"/>
      <c r="E22" s="41"/>
      <c r="F22" s="49">
        <f t="shared" si="5"/>
        <v>0</v>
      </c>
      <c r="G22" s="52"/>
      <c r="H22" s="37">
        <f t="shared" si="4"/>
        <v>0</v>
      </c>
      <c r="I22" s="38"/>
      <c r="J22" s="55">
        <f t="shared" si="6"/>
        <v>0</v>
      </c>
    </row>
    <row r="23" spans="1:10" ht="18" customHeight="1">
      <c r="A23" s="97"/>
      <c r="B23" s="98"/>
      <c r="C23" s="39"/>
      <c r="D23" s="40"/>
      <c r="E23" s="41"/>
      <c r="F23" s="49">
        <f t="shared" si="5"/>
        <v>0</v>
      </c>
      <c r="G23" s="52"/>
      <c r="H23" s="37">
        <f t="shared" si="4"/>
        <v>0</v>
      </c>
      <c r="I23" s="38"/>
      <c r="J23" s="55">
        <f t="shared" si="6"/>
        <v>0</v>
      </c>
    </row>
    <row r="24" spans="1:10" ht="18" customHeight="1">
      <c r="A24" s="97"/>
      <c r="B24" s="98"/>
      <c r="C24" s="39"/>
      <c r="D24" s="40"/>
      <c r="E24" s="41"/>
      <c r="F24" s="49">
        <f t="shared" si="5"/>
        <v>0</v>
      </c>
      <c r="G24" s="52"/>
      <c r="H24" s="37">
        <f t="shared" si="4"/>
        <v>0</v>
      </c>
      <c r="I24" s="38"/>
      <c r="J24" s="55">
        <f t="shared" si="6"/>
        <v>0</v>
      </c>
    </row>
    <row r="25" spans="1:10" ht="18" customHeight="1">
      <c r="A25" s="97"/>
      <c r="B25" s="98"/>
      <c r="C25" s="39"/>
      <c r="D25" s="40"/>
      <c r="E25" s="41"/>
      <c r="F25" s="49">
        <f t="shared" si="5"/>
        <v>0</v>
      </c>
      <c r="G25" s="52"/>
      <c r="H25" s="37">
        <f t="shared" si="4"/>
        <v>0</v>
      </c>
      <c r="I25" s="38"/>
      <c r="J25" s="55">
        <f t="shared" si="6"/>
        <v>0</v>
      </c>
    </row>
    <row r="26" spans="1:10" ht="18" customHeight="1">
      <c r="A26" s="97"/>
      <c r="B26" s="98"/>
      <c r="C26" s="39"/>
      <c r="D26" s="40"/>
      <c r="E26" s="41"/>
      <c r="F26" s="49">
        <f t="shared" si="5"/>
        <v>0</v>
      </c>
      <c r="G26" s="52"/>
      <c r="H26" s="37">
        <f t="shared" si="4"/>
        <v>0</v>
      </c>
      <c r="I26" s="38"/>
      <c r="J26" s="55">
        <f t="shared" si="6"/>
        <v>0</v>
      </c>
    </row>
    <row r="27" spans="1:10" ht="18" customHeight="1">
      <c r="A27" s="97"/>
      <c r="B27" s="98"/>
      <c r="C27" s="39"/>
      <c r="D27" s="40"/>
      <c r="E27" s="41"/>
      <c r="F27" s="49">
        <f>SUM(C27*E27)</f>
        <v>0</v>
      </c>
      <c r="G27" s="52"/>
      <c r="H27" s="37">
        <f>SUM(F27*G27)</f>
        <v>0</v>
      </c>
      <c r="I27" s="38"/>
      <c r="J27" s="55">
        <f>SUM(I27*F27)</f>
        <v>0</v>
      </c>
    </row>
    <row r="28" spans="1:10" ht="18" customHeight="1">
      <c r="A28" s="97"/>
      <c r="B28" s="98"/>
      <c r="C28" s="39"/>
      <c r="D28" s="40"/>
      <c r="E28" s="41"/>
      <c r="F28" s="49">
        <f t="shared" si="5"/>
        <v>0</v>
      </c>
      <c r="G28" s="52"/>
      <c r="H28" s="37">
        <f t="shared" si="4"/>
        <v>0</v>
      </c>
      <c r="I28" s="38"/>
      <c r="J28" s="55">
        <f t="shared" si="6"/>
        <v>0</v>
      </c>
    </row>
    <row r="29" spans="1:10" ht="18" customHeight="1" thickBot="1">
      <c r="A29" s="180"/>
      <c r="B29" s="181"/>
      <c r="C29" s="56"/>
      <c r="D29" s="57"/>
      <c r="E29" s="58"/>
      <c r="F29" s="59">
        <f t="shared" si="5"/>
        <v>0</v>
      </c>
      <c r="G29" s="60"/>
      <c r="H29" s="61">
        <f t="shared" si="4"/>
        <v>0</v>
      </c>
      <c r="I29" s="62"/>
      <c r="J29" s="63">
        <f t="shared" si="6"/>
        <v>0</v>
      </c>
    </row>
    <row r="30" spans="1:10" ht="19.5" customHeight="1" thickTop="1">
      <c r="A30" s="142" t="s">
        <v>22</v>
      </c>
      <c r="B30" s="143"/>
      <c r="C30" s="143"/>
      <c r="D30" s="143"/>
      <c r="E30" s="144"/>
      <c r="F30" s="69">
        <f>SUM(F9:F29)</f>
        <v>0</v>
      </c>
      <c r="G30" s="102">
        <f>SUM(H9:H29)</f>
        <v>0</v>
      </c>
      <c r="H30" s="103"/>
      <c r="I30" s="141">
        <f>SUM(J9:J29)</f>
        <v>0</v>
      </c>
      <c r="J30" s="103"/>
    </row>
    <row r="31" spans="1:10" ht="24.75" customHeight="1">
      <c r="A31" s="110" t="s">
        <v>89</v>
      </c>
      <c r="B31" s="111"/>
      <c r="C31" s="111"/>
      <c r="D31" s="112"/>
      <c r="E31" s="72">
        <v>0</v>
      </c>
      <c r="F31" s="73">
        <f>F30*E31</f>
        <v>0</v>
      </c>
      <c r="G31" s="95">
        <f>G30*E31</f>
        <v>0</v>
      </c>
      <c r="H31" s="96"/>
      <c r="I31" s="106">
        <f>I30*E31</f>
        <v>0</v>
      </c>
      <c r="J31" s="96"/>
    </row>
    <row r="32" spans="1:10" ht="19.5" customHeight="1">
      <c r="A32" s="107" t="s">
        <v>19</v>
      </c>
      <c r="B32" s="108"/>
      <c r="C32" s="108"/>
      <c r="D32" s="109"/>
      <c r="E32" s="72">
        <v>0</v>
      </c>
      <c r="F32" s="73">
        <f>(F30+F31)*E32</f>
        <v>0</v>
      </c>
      <c r="G32" s="95">
        <f>(G30+G31)*E32</f>
        <v>0</v>
      </c>
      <c r="H32" s="96"/>
      <c r="I32" s="106">
        <f>(I30+I31)*E32</f>
        <v>0</v>
      </c>
      <c r="J32" s="96"/>
    </row>
    <row r="33" spans="1:12" ht="19.5" customHeight="1" thickBot="1">
      <c r="A33" s="99" t="s">
        <v>68</v>
      </c>
      <c r="B33" s="100"/>
      <c r="C33" s="100"/>
      <c r="D33" s="100"/>
      <c r="E33" s="101"/>
      <c r="F33" s="70">
        <f>SUM(F30:F32)</f>
        <v>0</v>
      </c>
      <c r="G33" s="104">
        <f>SUM(G30:G32)</f>
        <v>0</v>
      </c>
      <c r="H33" s="105"/>
      <c r="I33" s="163">
        <f>SUM(I30:I32)</f>
        <v>0</v>
      </c>
      <c r="J33" s="105"/>
      <c r="L33" s="1"/>
    </row>
    <row r="34" spans="1:12" s="3" customFormat="1" ht="19.5" customHeight="1" thickBot="1" thickTop="1">
      <c r="A34" s="157" t="s">
        <v>28</v>
      </c>
      <c r="B34" s="158"/>
      <c r="C34" s="158"/>
      <c r="D34" s="158"/>
      <c r="E34" s="159"/>
      <c r="F34" s="71" t="e">
        <f>F33/F3</f>
        <v>#DIV/0!</v>
      </c>
      <c r="G34" s="160" t="e">
        <f>G33/F3</f>
        <v>#DIV/0!</v>
      </c>
      <c r="H34" s="161"/>
      <c r="I34" s="162" t="e">
        <f>I33/F3</f>
        <v>#DIV/0!</v>
      </c>
      <c r="J34" s="161"/>
      <c r="L34" s="4"/>
    </row>
    <row r="35" spans="1:10" ht="10.5" customHeight="1" thickTop="1">
      <c r="A35" s="64"/>
      <c r="B35" s="26"/>
      <c r="C35" s="26"/>
      <c r="D35" s="26"/>
      <c r="E35" s="26"/>
      <c r="F35" s="26"/>
      <c r="G35" s="26"/>
      <c r="H35" s="26"/>
      <c r="I35" s="26"/>
      <c r="J35" s="65"/>
    </row>
    <row r="36" spans="1:10" ht="12.75">
      <c r="A36" s="66" t="s">
        <v>9</v>
      </c>
      <c r="B36" s="154" t="s">
        <v>23</v>
      </c>
      <c r="C36" s="155"/>
      <c r="D36" s="155"/>
      <c r="E36" s="155"/>
      <c r="F36" s="155"/>
      <c r="G36" s="155"/>
      <c r="H36" s="155"/>
      <c r="I36" s="155"/>
      <c r="J36" s="156"/>
    </row>
    <row r="37" spans="1:10" ht="5.25" customHeight="1" thickBot="1">
      <c r="A37" s="67"/>
      <c r="B37" s="27"/>
      <c r="C37" s="27"/>
      <c r="D37" s="27"/>
      <c r="E37" s="27"/>
      <c r="F37" s="27"/>
      <c r="G37" s="27"/>
      <c r="H37" s="27"/>
      <c r="I37" s="27"/>
      <c r="J37" s="68"/>
    </row>
    <row r="38" spans="1:10" ht="15" customHeight="1" thickTop="1">
      <c r="A38" s="147" t="s">
        <v>15</v>
      </c>
      <c r="B38" s="148"/>
      <c r="C38" s="148"/>
      <c r="D38" s="148"/>
      <c r="E38" s="148"/>
      <c r="F38" s="148"/>
      <c r="G38" s="148"/>
      <c r="H38" s="148"/>
      <c r="I38" s="148"/>
      <c r="J38" s="149"/>
    </row>
    <row r="39" spans="1:10" ht="34.5" customHeight="1">
      <c r="A39" s="168" t="s">
        <v>20</v>
      </c>
      <c r="B39" s="153"/>
      <c r="C39" s="150" t="s">
        <v>13</v>
      </c>
      <c r="D39" s="151"/>
      <c r="E39" s="153"/>
      <c r="F39" s="150" t="s">
        <v>21</v>
      </c>
      <c r="G39" s="153"/>
      <c r="H39" s="150" t="s">
        <v>58</v>
      </c>
      <c r="I39" s="151"/>
      <c r="J39" s="152"/>
    </row>
    <row r="40" spans="1:10" ht="22.5" customHeight="1" thickBot="1">
      <c r="A40" s="169" t="s">
        <v>10</v>
      </c>
      <c r="B40" s="165"/>
      <c r="C40" s="164" t="s">
        <v>10</v>
      </c>
      <c r="D40" s="166"/>
      <c r="E40" s="165"/>
      <c r="F40" s="164" t="s">
        <v>10</v>
      </c>
      <c r="G40" s="165"/>
      <c r="H40" s="164" t="s">
        <v>10</v>
      </c>
      <c r="I40" s="166"/>
      <c r="J40" s="167"/>
    </row>
    <row r="41" spans="1:10" ht="13.5" thickTop="1">
      <c r="A41" s="27"/>
      <c r="B41" s="27"/>
      <c r="C41" s="27"/>
      <c r="D41" s="27"/>
      <c r="E41" s="27"/>
      <c r="F41" s="27"/>
      <c r="G41" s="27"/>
      <c r="H41" s="27"/>
      <c r="I41" s="26"/>
      <c r="J41" s="74" t="s">
        <v>88</v>
      </c>
    </row>
  </sheetData>
  <sheetProtection insertRows="0"/>
  <mergeCells count="67">
    <mergeCell ref="A29:B29"/>
    <mergeCell ref="A28:B28"/>
    <mergeCell ref="A26:B26"/>
    <mergeCell ref="A25:B25"/>
    <mergeCell ref="A24:B24"/>
    <mergeCell ref="A9:B9"/>
    <mergeCell ref="A11:B11"/>
    <mergeCell ref="A12:B12"/>
    <mergeCell ref="A13:B13"/>
    <mergeCell ref="A16:B16"/>
    <mergeCell ref="B1:C1"/>
    <mergeCell ref="B2:C2"/>
    <mergeCell ref="B3:C3"/>
    <mergeCell ref="B5:F5"/>
    <mergeCell ref="B4:F4"/>
    <mergeCell ref="D3:E3"/>
    <mergeCell ref="I33:J33"/>
    <mergeCell ref="F40:G40"/>
    <mergeCell ref="H40:J40"/>
    <mergeCell ref="C39:E39"/>
    <mergeCell ref="A39:B39"/>
    <mergeCell ref="C40:E40"/>
    <mergeCell ref="A40:B40"/>
    <mergeCell ref="A38:J38"/>
    <mergeCell ref="H39:J39"/>
    <mergeCell ref="F39:G39"/>
    <mergeCell ref="B36:J36"/>
    <mergeCell ref="A34:E34"/>
    <mergeCell ref="G34:H34"/>
    <mergeCell ref="I34:J34"/>
    <mergeCell ref="A7:B8"/>
    <mergeCell ref="A10:B10"/>
    <mergeCell ref="D7:D8"/>
    <mergeCell ref="E7:E8"/>
    <mergeCell ref="F7:F8"/>
    <mergeCell ref="I30:J30"/>
    <mergeCell ref="I7:J7"/>
    <mergeCell ref="A30:E30"/>
    <mergeCell ref="A18:B18"/>
    <mergeCell ref="A19:B19"/>
    <mergeCell ref="I1:J1"/>
    <mergeCell ref="I2:J2"/>
    <mergeCell ref="I3:J3"/>
    <mergeCell ref="C7:C8"/>
    <mergeCell ref="G7:H7"/>
    <mergeCell ref="H5:J5"/>
    <mergeCell ref="H4:J4"/>
    <mergeCell ref="E1:F1"/>
    <mergeCell ref="E2:F2"/>
    <mergeCell ref="G1:H1"/>
    <mergeCell ref="A17:B17"/>
    <mergeCell ref="A21:B21"/>
    <mergeCell ref="A22:B22"/>
    <mergeCell ref="A23:B23"/>
    <mergeCell ref="A14:B14"/>
    <mergeCell ref="A15:B15"/>
    <mergeCell ref="A20:B20"/>
    <mergeCell ref="G32:H32"/>
    <mergeCell ref="A27:B27"/>
    <mergeCell ref="A33:E33"/>
    <mergeCell ref="G30:H30"/>
    <mergeCell ref="G33:H33"/>
    <mergeCell ref="I32:J32"/>
    <mergeCell ref="A32:D32"/>
    <mergeCell ref="A31:D31"/>
    <mergeCell ref="I31:J31"/>
    <mergeCell ref="G31:H31"/>
  </mergeCells>
  <printOptions horizontalCentered="1"/>
  <pageMargins left="0.25" right="0.25" top="0.66" bottom="0.2" header="0.25" footer="0.2"/>
  <pageSetup horizontalDpi="600" verticalDpi="600" orientation="portrait" r:id="rId1"/>
  <headerFooter alignWithMargins="0">
    <oddHeader>&amp;C&amp;"Arial,Bold" Bid Cost Breakdown Form&amp;R&amp;"Arial,Bold"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 Administration</dc:creator>
  <cp:keywords/>
  <dc:description/>
  <cp:lastModifiedBy>Leccese, Regina (DES)</cp:lastModifiedBy>
  <cp:lastPrinted>2019-06-20T21:46:22Z</cp:lastPrinted>
  <dcterms:created xsi:type="dcterms:W3CDTF">1999-04-14T20:30:17Z</dcterms:created>
  <dcterms:modified xsi:type="dcterms:W3CDTF">2019-09-23T21:27:36Z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EWUPACEUPKES-46-574</vt:lpwstr>
  </property>
  <property fmtid="{D5CDD505-2E9C-101B-9397-08002B2CF9AE}" pid="3" name="_dlc_DocIdItemGuid">
    <vt:lpwstr>480c88a7-860a-4dcb-815b-0b5668328311</vt:lpwstr>
  </property>
  <property fmtid="{D5CDD505-2E9C-101B-9397-08002B2CF9AE}" pid="4" name="_dlc_DocIdUrl">
    <vt:lpwstr>http://stage-des/_layouts/DocIdRedir.aspx?ID=EWUPACEUPKES-46-574, EWUPACEUPKES-46-574</vt:lpwstr>
  </property>
  <property fmtid="{D5CDD505-2E9C-101B-9397-08002B2CF9AE}" pid="5" name="display_urn:schemas-microsoft-com:office:office#Editor">
    <vt:lpwstr>La, Viet Q. (DES)</vt:lpwstr>
  </property>
  <property fmtid="{D5CDD505-2E9C-101B-9397-08002B2CF9AE}" pid="6" name="xd_Signature">
    <vt:lpwstr/>
  </property>
  <property fmtid="{D5CDD505-2E9C-101B-9397-08002B2CF9AE}" pid="7" name="Order">
    <vt:lpwstr>57400.0000000000</vt:lpwstr>
  </property>
  <property fmtid="{D5CDD505-2E9C-101B-9397-08002B2CF9AE}" pid="8" name="TemplateUrl">
    <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dlc_DocIdPersistId">
    <vt:lpwstr/>
  </property>
  <property fmtid="{D5CDD505-2E9C-101B-9397-08002B2CF9AE}" pid="13" name="display_urn:schemas-microsoft-com:office:office#Author">
    <vt:lpwstr>La, Viet Q. (DES)</vt:lpwstr>
  </property>
  <property fmtid="{D5CDD505-2E9C-101B-9397-08002B2CF9AE}" pid="14" name="_SourceUrl">
    <vt:lpwstr/>
  </property>
  <property fmtid="{D5CDD505-2E9C-101B-9397-08002B2CF9AE}" pid="15" name="_SharedFileIndex">
    <vt:lpwstr/>
  </property>
</Properties>
</file>