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ofiles.eclient.wa.lcl\desprofile$\GwenM\desktop\"/>
    </mc:Choice>
  </mc:AlternateContent>
  <bookViews>
    <workbookView xWindow="0" yWindow="0" windowWidth="21570" windowHeight="8055"/>
  </bookViews>
  <sheets>
    <sheet name="Timesheet" sheetId="1" r:id="rId1"/>
    <sheet name="Time Conversion Chart" sheetId="5" r:id="rId2"/>
    <sheet name="Sheet3" sheetId="4" state="hidden" r:id="rId3"/>
    <sheet name="Sheet2" sheetId="2" state="hidden" r:id="rId4"/>
    <sheet name="Sheet1" sheetId="3" state="hidden" r:id="rId5"/>
  </sheets>
  <definedNames>
    <definedName name="_xlnm._FilterDatabase" localSheetId="0" hidden="1">Timesheet!#REF!</definedName>
    <definedName name="AMPM">Sheet2!$D$27:$D$28</definedName>
    <definedName name="Calendar">Sheet2!$D$1:$D$12</definedName>
    <definedName name="CalendarDates">Sheet2!$D$1:$D$12</definedName>
    <definedName name="Days">Sheet2!$D$16:$E$22</definedName>
    <definedName name="Days2">Sheet2!$B$1:$B$14</definedName>
    <definedName name="DAYS3">Sheet2!$B$1:$B$14</definedName>
    <definedName name="Full">Sheet2!$A$1:$A$14</definedName>
    <definedName name="Month">Timesheet!$B$5</definedName>
    <definedName name="MonthN">Sheet2!$D$1:$E$12</definedName>
    <definedName name="Org">Sheet2!$A$17:$A$38</definedName>
    <definedName name="Per">Timesheet!$J$5</definedName>
    <definedName name="Period">Sheet2!$B$16:$B$17</definedName>
    <definedName name="Time">Sheet2!$B$27:$B$51</definedName>
    <definedName name="Times">Sheet2!$B$27:$B$50</definedName>
    <definedName name="Year">Timesheet!$E$5</definedName>
  </definedNames>
  <calcPr calcId="162913"/>
</workbook>
</file>

<file path=xl/calcChain.xml><?xml version="1.0" encoding="utf-8"?>
<calcChain xmlns="http://schemas.openxmlformats.org/spreadsheetml/2006/main">
  <c r="T16" i="1" l="1"/>
  <c r="C13" i="1" l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C14" i="1" l="1"/>
  <c r="O14" i="1"/>
  <c r="K14" i="1"/>
  <c r="G14" i="1"/>
  <c r="L14" i="1"/>
  <c r="H14" i="1"/>
  <c r="D14" i="1"/>
  <c r="M14" i="1"/>
  <c r="I14" i="1"/>
  <c r="E14" i="1"/>
  <c r="P13" i="1"/>
  <c r="P14" i="1" s="1"/>
  <c r="N14" i="1"/>
  <c r="J14" i="1"/>
  <c r="F14" i="1"/>
  <c r="T27" i="1"/>
  <c r="T2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T25" i="1"/>
  <c r="T21" i="1"/>
  <c r="T22" i="1"/>
  <c r="T23" i="1"/>
  <c r="T24" i="1"/>
  <c r="T26" i="1"/>
  <c r="T30" i="1"/>
  <c r="T31" i="1"/>
  <c r="T33" i="1"/>
  <c r="T34" i="1"/>
  <c r="T35" i="1"/>
  <c r="T36" i="1"/>
  <c r="T37" i="1"/>
  <c r="T38" i="1"/>
  <c r="F15" i="1" l="1"/>
  <c r="H15" i="1"/>
  <c r="O15" i="1"/>
  <c r="N15" i="1"/>
  <c r="M15" i="1"/>
  <c r="G15" i="1"/>
  <c r="J15" i="1"/>
  <c r="I15" i="1"/>
  <c r="L15" i="1"/>
  <c r="C15" i="1"/>
  <c r="E15" i="1"/>
  <c r="P15" i="1"/>
  <c r="D15" i="1"/>
  <c r="K15" i="1"/>
  <c r="Q13" i="1"/>
  <c r="S39" i="1"/>
  <c r="Q14" i="1" l="1"/>
  <c r="R13" i="1"/>
  <c r="R14" i="1" s="1"/>
  <c r="Q15" i="1" l="1"/>
  <c r="R15" i="1"/>
  <c r="S13" i="1"/>
  <c r="S14" i="1" s="1"/>
  <c r="T20" i="1"/>
  <c r="C39" i="1"/>
  <c r="T39" i="1" s="1"/>
</calcChain>
</file>

<file path=xl/sharedStrings.xml><?xml version="1.0" encoding="utf-8"?>
<sst xmlns="http://schemas.openxmlformats.org/spreadsheetml/2006/main" count="125" uniqueCount="116">
  <si>
    <t>Annual Leave</t>
  </si>
  <si>
    <t>Compensatory Time</t>
  </si>
  <si>
    <t>Leave Without Pay</t>
  </si>
  <si>
    <t>Military Leave</t>
  </si>
  <si>
    <t>Other</t>
  </si>
  <si>
    <t>Shared Leave</t>
  </si>
  <si>
    <t>Sick Leave</t>
  </si>
  <si>
    <t>Name:</t>
  </si>
  <si>
    <t>Position Title:</t>
  </si>
  <si>
    <t>Leave Taken</t>
  </si>
  <si>
    <t>Personnel ID:</t>
  </si>
  <si>
    <t>Did You Submit An Overtime Request?</t>
  </si>
  <si>
    <t>Workweek:</t>
  </si>
  <si>
    <t>Work Schedule:</t>
  </si>
  <si>
    <t>Day of the Week</t>
  </si>
  <si>
    <t>Employee Signature:</t>
  </si>
  <si>
    <t>Supervisor Signature:</t>
  </si>
  <si>
    <t>Sun</t>
  </si>
  <si>
    <t>Mon</t>
  </si>
  <si>
    <t>Tue</t>
  </si>
  <si>
    <t>Wed</t>
  </si>
  <si>
    <t>Thu</t>
  </si>
  <si>
    <t>Fri</t>
  </si>
  <si>
    <t>Sat</t>
  </si>
  <si>
    <t>R015 4-10s: M-Th, 10 hpd</t>
  </si>
  <si>
    <t xml:space="preserve">R031 4-9s/4: M-Th 9, F 4 </t>
  </si>
  <si>
    <t>R049 2Wk: M-F 9, 2nd Th 8, F O</t>
  </si>
  <si>
    <t>R057 2Wk: M O, T-F 9, 2nd M 9, F 8</t>
  </si>
  <si>
    <t>R228 4-10s: M-T, Th-F 10 hpd</t>
  </si>
  <si>
    <t>R268 4-9s/4: T-F 9, M 4</t>
  </si>
  <si>
    <t>FULL 5-8s: M-F 8 hpd</t>
  </si>
  <si>
    <t>R053 2Wk: M O, T-F 9, 2nd M 8</t>
  </si>
  <si>
    <t xml:space="preserve">Dates in Pay Period </t>
  </si>
  <si>
    <t>I certify that I have verified the hours recorded with the employee and it accurately reflects the hours worked or leave taken.</t>
  </si>
  <si>
    <t>Division:</t>
  </si>
  <si>
    <t xml:space="preserve">Date:  </t>
  </si>
  <si>
    <t>R017 4-10s: T-F, 10 hpd</t>
  </si>
  <si>
    <t>Submit a separate form for each Pay Period (1st-15th or 16th-31st).</t>
  </si>
  <si>
    <t>Number of Hours Worked Each Day</t>
  </si>
  <si>
    <t>Number of Leave Hours Taken Each Day</t>
  </si>
  <si>
    <t>Personal Holiday</t>
  </si>
  <si>
    <t>R030 24/7: M-Sn, 24 hpd (Hourly)</t>
  </si>
  <si>
    <t>Total Pay Period Hours</t>
  </si>
  <si>
    <t>R045 2Wk:M-Th 9, F 8, 2nd F O</t>
  </si>
  <si>
    <t>I certify the hours recorded above accurately reflect the hours I've worked or leave taken.</t>
  </si>
  <si>
    <t>State Paid Holiday</t>
  </si>
  <si>
    <t>Regular Hours</t>
  </si>
  <si>
    <t>Earned Comp Time</t>
  </si>
  <si>
    <t>Shift Differential</t>
  </si>
  <si>
    <t>Stand By</t>
  </si>
  <si>
    <t>Call Back</t>
  </si>
  <si>
    <t>TOTAL</t>
  </si>
  <si>
    <t>Sunday-Saturday</t>
  </si>
  <si>
    <t>Monday-Sunday</t>
  </si>
  <si>
    <t>Tuesday-Monday</t>
  </si>
  <si>
    <t>Wednesday-Tuesday</t>
  </si>
  <si>
    <t>Thursday-Wednesday</t>
  </si>
  <si>
    <t>Friday-Thursday</t>
  </si>
  <si>
    <t>Saturday-Friday</t>
  </si>
  <si>
    <t>Monday-Monday</t>
  </si>
  <si>
    <t>Tuesday-Tuesday</t>
  </si>
  <si>
    <t>Wednesday-Wednesday</t>
  </si>
  <si>
    <t>Thursday-Thursday</t>
  </si>
  <si>
    <t>Friday-Friday</t>
  </si>
  <si>
    <t>Saturday-Saturday</t>
  </si>
  <si>
    <t>Are You a Represented Employee?</t>
  </si>
  <si>
    <t>If Yes, Which Union?</t>
  </si>
  <si>
    <t>Pay Period</t>
  </si>
  <si>
    <t>1st-15th</t>
  </si>
  <si>
    <t>Overtime</t>
  </si>
  <si>
    <t>Extra Hours</t>
  </si>
  <si>
    <t>Sunday-Sunday</t>
  </si>
  <si>
    <t>Assignment Hours</t>
  </si>
  <si>
    <r>
      <t xml:space="preserve">Complete the applicable </t>
    </r>
    <r>
      <rPr>
        <b/>
        <u/>
        <sz val="10"/>
        <rFont val="Arial"/>
        <family val="2"/>
      </rPr>
      <t>GREEN</t>
    </r>
    <r>
      <rPr>
        <sz val="10"/>
        <rFont val="Arial"/>
        <family val="2"/>
      </rPr>
      <t xml:space="preserve"> portions only.</t>
    </r>
  </si>
  <si>
    <t>Program Activity</t>
  </si>
  <si>
    <t>16th-End of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</si>
  <si>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</si>
  <si>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</si>
  <si>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</si>
  <si>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</si>
  <si>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</si>
  <si>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</si>
  <si>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</si>
  <si>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</si>
  <si>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</si>
  <si>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</si>
  <si>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</si>
  <si>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</si>
  <si>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Month:</t>
  </si>
  <si>
    <t>Year:</t>
  </si>
  <si>
    <t>Rotatings 10's</t>
  </si>
  <si>
    <t>On Call</t>
  </si>
  <si>
    <t>Supervisors Printed Name:</t>
  </si>
  <si>
    <t>Start Time</t>
  </si>
  <si>
    <t>AM/PM</t>
  </si>
  <si>
    <t>End Time</t>
  </si>
  <si>
    <t>AM</t>
  </si>
  <si>
    <t>PM</t>
  </si>
  <si>
    <t>Personal Leave Day</t>
  </si>
  <si>
    <t>Daily Scheduled Hours</t>
  </si>
  <si>
    <t>Minutes</t>
  </si>
  <si>
    <t>Tenths</t>
  </si>
  <si>
    <t>13-18</t>
  </si>
  <si>
    <t>19-24</t>
  </si>
  <si>
    <t>25-30</t>
  </si>
  <si>
    <t>31-36</t>
  </si>
  <si>
    <t>37-42</t>
  </si>
  <si>
    <t>43-48</t>
  </si>
  <si>
    <t>49-54</t>
  </si>
  <si>
    <t>55-60</t>
  </si>
  <si>
    <t>1-6</t>
  </si>
  <si>
    <t>7-12</t>
  </si>
  <si>
    <t>Comments:</t>
  </si>
  <si>
    <t>Time and Attendance Record</t>
  </si>
  <si>
    <t>Actual Start Time</t>
  </si>
  <si>
    <t>Actual End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</si>
</sst>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d"/>
  </numFmts>
  <fonts count="12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8"/>
      <color rgb="FF000000"/>
      <name val="Tahoma"/>
      <family val="2"/>
    </font>
    <font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3" borderId="1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/>
    <xf numFmtId="165" fontId="3" fillId="2" borderId="17" xfId="0" applyNumberFormat="1" applyFont="1" applyFill="1" applyBorder="1" applyAlignment="1" applyProtection="1">
      <alignment horizontal="left" vertical="top"/>
    </xf>
    <xf numFmtId="0" fontId="3" fillId="2" borderId="18" xfId="0" applyFont="1" applyFill="1" applyBorder="1" applyProtection="1"/>
    <xf numFmtId="165" fontId="3" fillId="2" borderId="1" xfId="0" applyNumberFormat="1" applyFont="1" applyFill="1" applyBorder="1" applyAlignment="1" applyProtection="1">
      <alignment horizontal="left" vertical="top"/>
    </xf>
    <xf numFmtId="165" fontId="3" fillId="2" borderId="2" xfId="0" applyNumberFormat="1" applyFont="1" applyFill="1" applyBorder="1" applyAlignment="1" applyProtection="1">
      <alignment horizontal="left" vertical="top"/>
    </xf>
    <xf numFmtId="165" fontId="3" fillId="2" borderId="15" xfId="0" applyNumberFormat="1" applyFont="1" applyFill="1" applyBorder="1" applyAlignment="1" applyProtection="1">
      <alignment horizontal="left" vertical="top"/>
    </xf>
    <xf numFmtId="0" fontId="3" fillId="0" borderId="0" xfId="1"/>
    <xf numFmtId="0" fontId="3" fillId="0" borderId="0" xfId="1" applyFont="1"/>
    <xf numFmtId="0" fontId="3" fillId="0" borderId="0" xfId="1" applyFont="1" applyFill="1"/>
    <xf numFmtId="0" fontId="3" fillId="3" borderId="6" xfId="0" applyNumberFormat="1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top"/>
    </xf>
    <xf numFmtId="0" fontId="3" fillId="0" borderId="0" xfId="0" applyFont="1" applyBorder="1" applyProtection="1"/>
    <xf numFmtId="20" fontId="0" fillId="0" borderId="0" xfId="0" applyNumberFormat="1"/>
    <xf numFmtId="0" fontId="3" fillId="0" borderId="0" xfId="0" applyFont="1" applyAlignment="1">
      <alignment horizontal="right"/>
    </xf>
    <xf numFmtId="1" fontId="3" fillId="2" borderId="0" xfId="0" applyNumberFormat="1" applyFont="1" applyFill="1" applyBorder="1" applyProtection="1"/>
    <xf numFmtId="1" fontId="1" fillId="2" borderId="33" xfId="0" applyNumberFormat="1" applyFont="1" applyFill="1" applyBorder="1" applyAlignment="1" applyProtection="1">
      <alignment horizontal="center" vertical="top"/>
    </xf>
    <xf numFmtId="0" fontId="3" fillId="0" borderId="13" xfId="0" applyFont="1" applyBorder="1" applyAlignment="1" applyProtection="1">
      <alignment horizontal="left" vertical="top"/>
    </xf>
    <xf numFmtId="0" fontId="1" fillId="0" borderId="19" xfId="0" applyFont="1" applyBorder="1" applyAlignment="1" applyProtection="1">
      <alignment horizontal="left"/>
    </xf>
    <xf numFmtId="0" fontId="1" fillId="0" borderId="30" xfId="0" applyFont="1" applyBorder="1" applyAlignment="1" applyProtection="1">
      <alignment horizontal="left"/>
    </xf>
    <xf numFmtId="0" fontId="1" fillId="0" borderId="30" xfId="0" applyFont="1" applyBorder="1" applyAlignment="1" applyProtection="1">
      <alignment horizontal="left" vertical="top"/>
    </xf>
    <xf numFmtId="1" fontId="3" fillId="0" borderId="38" xfId="0" applyNumberFormat="1" applyFont="1" applyBorder="1" applyProtection="1"/>
    <xf numFmtId="0" fontId="3" fillId="0" borderId="0" xfId="0" applyFont="1" applyBorder="1"/>
    <xf numFmtId="0" fontId="3" fillId="0" borderId="38" xfId="0" applyFont="1" applyBorder="1" applyProtection="1"/>
    <xf numFmtId="0" fontId="3" fillId="0" borderId="40" xfId="0" applyFont="1" applyBorder="1" applyProtection="1"/>
    <xf numFmtId="0" fontId="3" fillId="0" borderId="30" xfId="0" applyFont="1" applyBorder="1" applyAlignment="1" applyProtection="1">
      <alignment horizontal="left" vertical="top"/>
    </xf>
    <xf numFmtId="0" fontId="3" fillId="0" borderId="25" xfId="0" applyFont="1" applyBorder="1" applyProtection="1"/>
    <xf numFmtId="0" fontId="3" fillId="0" borderId="26" xfId="0" applyFont="1" applyBorder="1" applyProtection="1"/>
    <xf numFmtId="0" fontId="10" fillId="3" borderId="1" xfId="0" applyFont="1" applyFill="1" applyBorder="1" applyAlignment="1" applyProtection="1">
      <alignment horizontal="center" vertical="top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49" fontId="11" fillId="0" borderId="43" xfId="0" applyNumberFormat="1" applyFont="1" applyBorder="1" applyAlignment="1">
      <alignment horizontal="center" vertical="center" wrapText="1"/>
    </xf>
    <xf numFmtId="0" fontId="1" fillId="2" borderId="36" xfId="0" applyFont="1" applyFill="1" applyBorder="1" applyAlignment="1" applyProtection="1">
      <alignment vertical="top"/>
    </xf>
    <xf numFmtId="0" fontId="1" fillId="2" borderId="37" xfId="0" applyFont="1" applyFill="1" applyBorder="1" applyAlignment="1" applyProtection="1">
      <alignment vertical="top"/>
    </xf>
    <xf numFmtId="0" fontId="1" fillId="2" borderId="34" xfId="0" applyFont="1" applyFill="1" applyBorder="1" applyAlignment="1" applyProtection="1">
      <alignment vertical="top"/>
    </xf>
    <xf numFmtId="0" fontId="1" fillId="2" borderId="35" xfId="0" applyFont="1" applyFill="1" applyBorder="1" applyAlignment="1" applyProtection="1">
      <alignment horizontal="right" vertical="top"/>
    </xf>
    <xf numFmtId="0" fontId="1" fillId="2" borderId="44" xfId="0" applyFont="1" applyFill="1" applyBorder="1" applyAlignment="1" applyProtection="1">
      <alignment horizontal="right" vertical="top"/>
    </xf>
    <xf numFmtId="0" fontId="1" fillId="2" borderId="46" xfId="0" applyFont="1" applyFill="1" applyBorder="1" applyAlignment="1" applyProtection="1">
      <alignment horizontal="right" vertical="top"/>
    </xf>
    <xf numFmtId="0" fontId="1" fillId="0" borderId="44" xfId="0" applyFont="1" applyFill="1" applyBorder="1" applyAlignment="1" applyProtection="1">
      <alignment horizontal="center" vertical="top"/>
    </xf>
    <xf numFmtId="0" fontId="1" fillId="0" borderId="45" xfId="0" applyFont="1" applyFill="1" applyBorder="1" applyAlignment="1" applyProtection="1">
      <alignment horizontal="center" vertical="top"/>
    </xf>
    <xf numFmtId="0" fontId="1" fillId="0" borderId="46" xfId="0" applyFont="1" applyFill="1" applyBorder="1" applyAlignment="1" applyProtection="1">
      <alignment horizontal="center" vertical="top"/>
    </xf>
    <xf numFmtId="0" fontId="1" fillId="0" borderId="34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35" xfId="0" applyFont="1" applyFill="1" applyBorder="1" applyAlignment="1" applyProtection="1">
      <alignment horizontal="center" vertical="top"/>
    </xf>
    <xf numFmtId="0" fontId="1" fillId="0" borderId="36" xfId="0" applyFont="1" applyFill="1" applyBorder="1" applyAlignment="1" applyProtection="1">
      <alignment horizontal="center" vertical="top"/>
    </xf>
    <xf numFmtId="0" fontId="1" fillId="0" borderId="8" xfId="0" applyFont="1" applyFill="1" applyBorder="1" applyAlignment="1" applyProtection="1">
      <alignment horizontal="center" vertical="top"/>
    </xf>
    <xf numFmtId="0" fontId="1" fillId="0" borderId="37" xfId="0" applyFont="1" applyFill="1" applyBorder="1" applyAlignment="1" applyProtection="1">
      <alignment horizontal="center" vertical="top"/>
    </xf>
    <xf numFmtId="0" fontId="3" fillId="0" borderId="30" xfId="0" applyFont="1" applyBorder="1" applyAlignment="1" applyProtection="1">
      <alignment horizontal="left" vertical="top"/>
    </xf>
    <xf numFmtId="0" fontId="3" fillId="0" borderId="13" xfId="0" applyFont="1" applyBorder="1" applyAlignment="1" applyProtection="1">
      <alignment horizontal="left" vertical="top"/>
    </xf>
    <xf numFmtId="0" fontId="1" fillId="0" borderId="17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21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2" borderId="39" xfId="0" applyFont="1" applyFill="1" applyBorder="1" applyAlignment="1" applyProtection="1">
      <alignment horizontal="right" vertical="top"/>
    </xf>
    <xf numFmtId="0" fontId="1" fillId="2" borderId="10" xfId="0" applyFont="1" applyFill="1" applyBorder="1" applyAlignment="1" applyProtection="1">
      <alignment horizontal="right" vertical="top"/>
    </xf>
    <xf numFmtId="0" fontId="1" fillId="2" borderId="30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left"/>
    </xf>
    <xf numFmtId="0" fontId="3" fillId="0" borderId="30" xfId="0" applyFont="1" applyFill="1" applyBorder="1" applyAlignment="1" applyProtection="1">
      <alignment horizontal="left" vertical="top"/>
    </xf>
    <xf numFmtId="0" fontId="3" fillId="0" borderId="13" xfId="0" applyFont="1" applyFill="1" applyBorder="1" applyAlignment="1" applyProtection="1">
      <alignment horizontal="left" vertical="top"/>
    </xf>
    <xf numFmtId="0" fontId="1" fillId="2" borderId="30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23" xfId="0" applyFont="1" applyFill="1" applyBorder="1" applyAlignment="1" applyProtection="1">
      <alignment horizontal="center" vertical="top"/>
    </xf>
    <xf numFmtId="0" fontId="3" fillId="3" borderId="8" xfId="0" applyFont="1" applyFill="1" applyBorder="1" applyAlignment="1" applyProtection="1">
      <alignment horizontal="center" vertical="top"/>
    </xf>
    <xf numFmtId="0" fontId="3" fillId="3" borderId="12" xfId="0" applyFont="1" applyFill="1" applyBorder="1" applyAlignment="1" applyProtection="1">
      <alignment horizontal="center" vertical="top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35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37" xfId="0" applyFont="1" applyFill="1" applyBorder="1" applyAlignment="1" applyProtection="1">
      <alignment horizontal="left" vertical="center"/>
    </xf>
    <xf numFmtId="0" fontId="1" fillId="3" borderId="34" xfId="0" applyFont="1" applyFill="1" applyBorder="1" applyAlignment="1" applyProtection="1">
      <alignment horizontal="center" vertical="top"/>
    </xf>
    <xf numFmtId="0" fontId="1" fillId="3" borderId="0" xfId="0" applyFont="1" applyFill="1" applyBorder="1" applyAlignment="1" applyProtection="1">
      <alignment horizontal="center" vertical="top"/>
    </xf>
    <xf numFmtId="0" fontId="1" fillId="3" borderId="36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center" vertical="top"/>
    </xf>
    <xf numFmtId="0" fontId="3" fillId="3" borderId="24" xfId="0" applyFont="1" applyFill="1" applyBorder="1" applyAlignment="1" applyProtection="1">
      <alignment horizontal="left" vertical="top"/>
      <protection locked="0"/>
    </xf>
    <xf numFmtId="0" fontId="3" fillId="3" borderId="25" xfId="0" applyFont="1" applyFill="1" applyBorder="1" applyAlignment="1" applyProtection="1">
      <alignment horizontal="left" vertical="top"/>
      <protection locked="0"/>
    </xf>
    <xf numFmtId="0" fontId="3" fillId="3" borderId="26" xfId="0" applyFont="1" applyFill="1" applyBorder="1" applyAlignment="1" applyProtection="1">
      <alignment horizontal="left" vertical="top"/>
      <protection locked="0"/>
    </xf>
    <xf numFmtId="0" fontId="3" fillId="3" borderId="24" xfId="0" applyFont="1" applyFill="1" applyBorder="1" applyAlignment="1" applyProtection="1">
      <alignment vertical="top"/>
      <protection locked="0"/>
    </xf>
    <xf numFmtId="0" fontId="3" fillId="3" borderId="25" xfId="0" applyFont="1" applyFill="1" applyBorder="1" applyAlignment="1" applyProtection="1">
      <alignment vertical="top"/>
      <protection locked="0"/>
    </xf>
    <xf numFmtId="0" fontId="3" fillId="3" borderId="26" xfId="0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3" fillId="3" borderId="6" xfId="0" applyNumberFormat="1" applyFont="1" applyFill="1" applyBorder="1" applyAlignment="1" applyProtection="1">
      <alignment horizontal="center" vertical="top"/>
      <protection locked="0"/>
    </xf>
    <xf numFmtId="0" fontId="3" fillId="3" borderId="9" xfId="0" applyNumberFormat="1" applyFont="1" applyFill="1" applyBorder="1" applyAlignment="1" applyProtection="1">
      <alignment horizontal="center" vertical="top"/>
      <protection locked="0"/>
    </xf>
    <xf numFmtId="0" fontId="3" fillId="3" borderId="24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3" fillId="3" borderId="26" xfId="0" applyFont="1" applyFill="1" applyBorder="1" applyAlignment="1" applyProtection="1">
      <alignment horizontal="left"/>
      <protection locked="0"/>
    </xf>
    <xf numFmtId="1" fontId="3" fillId="3" borderId="6" xfId="0" applyNumberFormat="1" applyFont="1" applyFill="1" applyBorder="1" applyAlignment="1" applyProtection="1">
      <alignment horizontal="left" vertical="top"/>
      <protection locked="0"/>
    </xf>
    <xf numFmtId="1" fontId="3" fillId="3" borderId="7" xfId="0" applyNumberFormat="1" applyFont="1" applyFill="1" applyBorder="1" applyAlignment="1" applyProtection="1">
      <alignment horizontal="left" vertical="top"/>
      <protection locked="0"/>
    </xf>
    <xf numFmtId="1" fontId="3" fillId="3" borderId="9" xfId="0" applyNumberFormat="1" applyFont="1" applyFill="1" applyBorder="1" applyAlignment="1" applyProtection="1">
      <alignment horizontal="left" vertical="top"/>
      <protection locked="0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right" vertical="center"/>
    </xf>
    <xf numFmtId="0" fontId="1" fillId="3" borderId="7" xfId="0" applyFont="1" applyFill="1" applyBorder="1" applyAlignment="1" applyProtection="1">
      <alignment horizontal="right" vertical="center"/>
    </xf>
    <xf numFmtId="0" fontId="1" fillId="3" borderId="9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horizontal="center"/>
    </xf>
    <xf numFmtId="0" fontId="1" fillId="2" borderId="28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20" fontId="3" fillId="3" borderId="22" xfId="0" applyNumberFormat="1" applyFont="1" applyFill="1" applyBorder="1" applyAlignment="1" applyProtection="1">
      <alignment horizontal="center" vertical="top"/>
      <protection locked="0"/>
    </xf>
    <xf numFmtId="20" fontId="3" fillId="3" borderId="29" xfId="0" applyNumberFormat="1" applyFont="1" applyFill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left" vertical="top"/>
    </xf>
    <xf numFmtId="0" fontId="1" fillId="2" borderId="41" xfId="0" applyFont="1" applyFill="1" applyBorder="1" applyAlignment="1" applyProtection="1">
      <alignment horizontal="left" vertical="top"/>
    </xf>
    <xf numFmtId="0" fontId="1" fillId="2" borderId="20" xfId="0" applyFont="1" applyFill="1" applyBorder="1" applyAlignment="1" applyProtection="1">
      <alignment horizontal="left"/>
    </xf>
    <xf numFmtId="0" fontId="1" fillId="2" borderId="29" xfId="0" applyFont="1" applyFill="1" applyBorder="1" applyAlignment="1" applyProtection="1">
      <alignment horizontal="left"/>
    </xf>
    <xf numFmtId="164" fontId="3" fillId="0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Fill="1" applyBorder="1" applyAlignment="1" applyProtection="1">
      <alignment horizontal="center" vertical="center"/>
      <protection locked="0"/>
    </xf>
    <xf numFmtId="164" fontId="3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left" wrapText="1"/>
    </xf>
    <xf numFmtId="0" fontId="1" fillId="2" borderId="13" xfId="0" applyFont="1" applyFill="1" applyBorder="1" applyAlignment="1" applyProtection="1">
      <alignment horizontal="left" wrapText="1"/>
    </xf>
    <xf numFmtId="0" fontId="1" fillId="2" borderId="19" xfId="0" applyFont="1" applyFill="1" applyBorder="1" applyAlignment="1" applyProtection="1">
      <alignment horizontal="left"/>
    </xf>
    <xf numFmtId="0" fontId="1" fillId="2" borderId="28" xfId="0" applyFont="1" applyFill="1" applyBorder="1" applyAlignment="1" applyProtection="1">
      <alignment horizontal="left"/>
    </xf>
    <xf numFmtId="0" fontId="1" fillId="2" borderId="17" xfId="0" applyFont="1" applyFill="1" applyBorder="1" applyAlignment="1" applyProtection="1">
      <alignment horizontal="left"/>
    </xf>
    <xf numFmtId="0" fontId="3" fillId="3" borderId="20" xfId="0" applyFont="1" applyFill="1" applyBorder="1" applyAlignment="1" applyProtection="1">
      <alignment horizontal="center" vertical="top"/>
      <protection locked="0"/>
    </xf>
    <xf numFmtId="0" fontId="3" fillId="3" borderId="29" xfId="0" applyFont="1" applyFill="1" applyBorder="1" applyAlignment="1" applyProtection="1">
      <alignment horizontal="center" vertical="top"/>
      <protection locked="0"/>
    </xf>
    <xf numFmtId="0" fontId="3" fillId="2" borderId="19" xfId="0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center"/>
    </xf>
    <xf numFmtId="20" fontId="3" fillId="3" borderId="18" xfId="0" applyNumberFormat="1" applyFont="1" applyFill="1" applyBorder="1" applyAlignment="1" applyProtection="1">
      <alignment horizontal="center" vertical="top"/>
      <protection locked="0"/>
    </xf>
    <xf numFmtId="0" fontId="3" fillId="3" borderId="22" xfId="0" applyFont="1" applyFill="1" applyBorder="1" applyAlignment="1" applyProtection="1">
      <alignment horizontal="center" vertical="top"/>
      <protection locked="0"/>
    </xf>
    <xf numFmtId="0" fontId="3" fillId="3" borderId="18" xfId="0" applyFont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 2" xfId="1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colors>
    <mruColors>
      <color rgb="FFF79F57"/>
      <color rgb="FFF68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66675</xdr:colOff>
          <xdr:row>8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7</xdr:row>
          <xdr:rowOff>47625</xdr:rowOff>
        </xdr:from>
        <xdr:to>
          <xdr:col>19</xdr:col>
          <xdr:colOff>219075</xdr:colOff>
          <xdr:row>8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133350</xdr:rowOff>
        </xdr:from>
        <xdr:to>
          <xdr:col>3</xdr:col>
          <xdr:colOff>76200</xdr:colOff>
          <xdr:row>8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133350</xdr:rowOff>
        </xdr:from>
        <xdr:to>
          <xdr:col>4</xdr:col>
          <xdr:colOff>257175</xdr:colOff>
          <xdr:row>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3</xdr:col>
          <xdr:colOff>152400</xdr:colOff>
          <xdr:row>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WFSE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</xdr:row>
          <xdr:rowOff>123825</xdr:rowOff>
        </xdr:from>
        <xdr:to>
          <xdr:col>5</xdr:col>
          <xdr:colOff>95250</xdr:colOff>
          <xdr:row>9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GCC/IBT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123825</xdr:rowOff>
        </xdr:from>
        <xdr:to>
          <xdr:col>7</xdr:col>
          <xdr:colOff>47625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CWA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49"/>
  <sheetViews>
    <sheetView showGridLines="0" tabSelected="1" zoomScale="90" zoomScaleNormal="90" workbookViewId="0">
      <selection activeCell="W12" sqref="W12"/>
    </sheetView>
  </sheetViews>
  <sheetFormatPr defaultRowHeight="12.75" x14ac:dyDescent="0.2"/>
  <cols>
    <col min="1" max="1" width="14.28515625" customWidth="1"/>
    <col min="2" max="2" width="17.85546875" customWidth="1"/>
    <col min="3" max="18" width="6.140625" customWidth="1"/>
    <col min="19" max="19" width="16.28515625" hidden="1" customWidth="1"/>
    <col min="20" max="20" width="12" customWidth="1"/>
    <col min="21" max="29" width="9.140625" customWidth="1"/>
  </cols>
  <sheetData>
    <row r="1" spans="1:22" ht="18" x14ac:dyDescent="0.25">
      <c r="A1" s="71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2" ht="16.149999999999999" customHeight="1" x14ac:dyDescent="0.2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2" x14ac:dyDescent="0.2">
      <c r="A3" s="72" t="s">
        <v>37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2" ht="7.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5"/>
    </row>
    <row r="5" spans="1:22" s="1" customFormat="1" ht="13.5" thickBot="1" x14ac:dyDescent="0.25">
      <c r="A5" s="22" t="s">
        <v>88</v>
      </c>
      <c r="B5" s="14" t="s">
        <v>78</v>
      </c>
      <c r="C5" s="93" t="s">
        <v>89</v>
      </c>
      <c r="D5" s="94"/>
      <c r="E5" s="95">
        <v>2019</v>
      </c>
      <c r="F5" s="96"/>
      <c r="G5" s="54" t="s">
        <v>67</v>
      </c>
      <c r="H5" s="55"/>
      <c r="I5" s="56"/>
      <c r="J5" s="97" t="s">
        <v>75</v>
      </c>
      <c r="K5" s="98"/>
      <c r="L5" s="98"/>
      <c r="M5" s="98"/>
      <c r="N5" s="98"/>
      <c r="O5" s="98"/>
      <c r="P5" s="98"/>
      <c r="Q5" s="98"/>
      <c r="R5" s="98"/>
      <c r="S5" s="98"/>
      <c r="T5" s="99"/>
      <c r="U5" s="2"/>
      <c r="V5" s="2"/>
    </row>
    <row r="6" spans="1:22" s="1" customFormat="1" ht="14.25" customHeight="1" thickBot="1" x14ac:dyDescent="0.25">
      <c r="A6" s="23" t="s">
        <v>7</v>
      </c>
      <c r="B6" s="87"/>
      <c r="C6" s="88"/>
      <c r="D6" s="88"/>
      <c r="E6" s="88"/>
      <c r="F6" s="89"/>
      <c r="G6" s="57" t="s">
        <v>10</v>
      </c>
      <c r="H6" s="58"/>
      <c r="I6" s="59"/>
      <c r="J6" s="100"/>
      <c r="K6" s="101"/>
      <c r="L6" s="101"/>
      <c r="M6" s="101"/>
      <c r="N6" s="101"/>
      <c r="O6" s="101"/>
      <c r="P6" s="101"/>
      <c r="Q6" s="101"/>
      <c r="R6" s="101"/>
      <c r="S6" s="101"/>
      <c r="T6" s="102"/>
      <c r="U6" s="2"/>
      <c r="V6" s="2"/>
    </row>
    <row r="7" spans="1:22" s="1" customFormat="1" ht="14.25" customHeight="1" thickBot="1" x14ac:dyDescent="0.25">
      <c r="A7" s="24" t="s">
        <v>8</v>
      </c>
      <c r="B7" s="90"/>
      <c r="C7" s="91"/>
      <c r="D7" s="91"/>
      <c r="E7" s="91"/>
      <c r="F7" s="92"/>
      <c r="G7" s="57" t="s">
        <v>34</v>
      </c>
      <c r="H7" s="58"/>
      <c r="I7" s="59"/>
      <c r="J7" s="87"/>
      <c r="K7" s="88"/>
      <c r="L7" s="88"/>
      <c r="M7" s="88"/>
      <c r="N7" s="88"/>
      <c r="O7" s="88"/>
      <c r="P7" s="88"/>
      <c r="Q7" s="88"/>
      <c r="R7" s="88"/>
      <c r="S7" s="88"/>
      <c r="T7" s="89"/>
      <c r="U7" s="2"/>
      <c r="V7" s="2"/>
    </row>
    <row r="8" spans="1:22" s="1" customFormat="1" ht="13.5" customHeight="1" x14ac:dyDescent="0.2">
      <c r="A8" s="83" t="s">
        <v>65</v>
      </c>
      <c r="B8" s="84"/>
      <c r="C8" s="73"/>
      <c r="D8" s="73"/>
      <c r="E8" s="73"/>
      <c r="F8" s="73"/>
      <c r="G8" s="73"/>
      <c r="H8" s="73"/>
      <c r="I8" s="74"/>
      <c r="J8" s="77" t="s">
        <v>11</v>
      </c>
      <c r="K8" s="78"/>
      <c r="L8" s="78"/>
      <c r="M8" s="78"/>
      <c r="N8" s="78"/>
      <c r="O8" s="78"/>
      <c r="P8" s="78"/>
      <c r="Q8" s="78"/>
      <c r="R8" s="78"/>
      <c r="S8" s="78"/>
      <c r="T8" s="79"/>
      <c r="U8" s="2"/>
      <c r="V8" s="2"/>
    </row>
    <row r="9" spans="1:22" s="1" customFormat="1" ht="14.25" customHeight="1" thickBot="1" x14ac:dyDescent="0.25">
      <c r="A9" s="85" t="s">
        <v>66</v>
      </c>
      <c r="B9" s="86"/>
      <c r="C9" s="75"/>
      <c r="D9" s="75"/>
      <c r="E9" s="75"/>
      <c r="F9" s="75"/>
      <c r="G9" s="75"/>
      <c r="H9" s="75"/>
      <c r="I9" s="76"/>
      <c r="J9" s="80"/>
      <c r="K9" s="81"/>
      <c r="L9" s="81"/>
      <c r="M9" s="81"/>
      <c r="N9" s="81"/>
      <c r="O9" s="81"/>
      <c r="P9" s="81"/>
      <c r="Q9" s="81"/>
      <c r="R9" s="81"/>
      <c r="S9" s="81"/>
      <c r="T9" s="82"/>
      <c r="U9" s="2"/>
      <c r="V9" s="2"/>
    </row>
    <row r="10" spans="1:22" s="1" customFormat="1" ht="14.25" customHeight="1" x14ac:dyDescent="0.2">
      <c r="A10" s="121" t="s">
        <v>13</v>
      </c>
      <c r="B10" s="122"/>
      <c r="C10" s="121" t="s">
        <v>93</v>
      </c>
      <c r="D10" s="122"/>
      <c r="E10" s="123"/>
      <c r="F10" s="145" t="s">
        <v>94</v>
      </c>
      <c r="G10" s="146"/>
      <c r="H10" s="121" t="s">
        <v>95</v>
      </c>
      <c r="I10" s="122"/>
      <c r="J10" s="123"/>
      <c r="K10" s="103" t="s">
        <v>94</v>
      </c>
      <c r="L10" s="104"/>
      <c r="M10" s="107" t="s">
        <v>12</v>
      </c>
      <c r="N10" s="108"/>
      <c r="O10" s="108"/>
      <c r="P10" s="108"/>
      <c r="Q10" s="108"/>
      <c r="R10" s="108"/>
      <c r="S10" s="108"/>
      <c r="T10" s="109"/>
    </row>
    <row r="11" spans="1:22" s="1" customFormat="1" ht="14.25" customHeight="1" thickBot="1" x14ac:dyDescent="0.25">
      <c r="A11" s="143" t="s">
        <v>30</v>
      </c>
      <c r="B11" s="144"/>
      <c r="C11" s="124">
        <v>0.33333333333333331</v>
      </c>
      <c r="D11" s="125"/>
      <c r="E11" s="147"/>
      <c r="F11" s="148" t="s">
        <v>96</v>
      </c>
      <c r="G11" s="149"/>
      <c r="H11" s="124">
        <v>0.20833333333333334</v>
      </c>
      <c r="I11" s="125"/>
      <c r="J11" s="125"/>
      <c r="K11" s="105" t="s">
        <v>97</v>
      </c>
      <c r="L11" s="106"/>
      <c r="M11" s="105" t="s">
        <v>52</v>
      </c>
      <c r="N11" s="110"/>
      <c r="O11" s="110"/>
      <c r="P11" s="110"/>
      <c r="Q11" s="110"/>
      <c r="R11" s="110"/>
      <c r="S11" s="110"/>
      <c r="T11" s="111"/>
    </row>
    <row r="12" spans="1:22" s="1" customFormat="1" ht="14.25" customHeight="1" thickBot="1" x14ac:dyDescent="0.25">
      <c r="A12" s="143"/>
      <c r="B12" s="144"/>
      <c r="C12" s="124"/>
      <c r="D12" s="125"/>
      <c r="E12" s="147"/>
      <c r="F12" s="148"/>
      <c r="G12" s="149"/>
      <c r="H12" s="124"/>
      <c r="I12" s="125"/>
      <c r="J12" s="125"/>
      <c r="K12" s="105"/>
      <c r="L12" s="106"/>
      <c r="M12" s="105"/>
      <c r="N12" s="110"/>
      <c r="O12" s="110"/>
      <c r="P12" s="110"/>
      <c r="Q12" s="110"/>
      <c r="R12" s="110"/>
      <c r="S12" s="110"/>
      <c r="T12" s="111"/>
    </row>
    <row r="13" spans="1:22" s="1" customFormat="1" x14ac:dyDescent="0.2">
      <c r="A13" s="140" t="s">
        <v>32</v>
      </c>
      <c r="B13" s="141"/>
      <c r="C13" s="9">
        <f>DATE(Year, VLOOKUP(Month,MonthN,2,FALSE), IF(Per="1st-15th",1,IF(Per="16th-End of Month",16,"")))</f>
        <v>43540</v>
      </c>
      <c r="D13" s="9">
        <f>C13+1</f>
        <v>43541</v>
      </c>
      <c r="E13" s="9">
        <f t="shared" ref="E13:O13" si="0">D13+1</f>
        <v>43542</v>
      </c>
      <c r="F13" s="9">
        <f t="shared" si="0"/>
        <v>43543</v>
      </c>
      <c r="G13" s="9">
        <f t="shared" si="0"/>
        <v>43544</v>
      </c>
      <c r="H13" s="9">
        <f t="shared" si="0"/>
        <v>43545</v>
      </c>
      <c r="I13" s="9">
        <f t="shared" si="0"/>
        <v>43546</v>
      </c>
      <c r="J13" s="9">
        <f t="shared" si="0"/>
        <v>43547</v>
      </c>
      <c r="K13" s="9">
        <f t="shared" si="0"/>
        <v>43548</v>
      </c>
      <c r="L13" s="9">
        <f t="shared" si="0"/>
        <v>43549</v>
      </c>
      <c r="M13" s="9">
        <f t="shared" si="0"/>
        <v>43550</v>
      </c>
      <c r="N13" s="9">
        <f t="shared" si="0"/>
        <v>43551</v>
      </c>
      <c r="O13" s="9">
        <f t="shared" si="0"/>
        <v>43552</v>
      </c>
      <c r="P13" s="9">
        <f>IF(MONTH(M13+3)&gt;MONTH(M13),"",O13+1)</f>
        <v>43553</v>
      </c>
      <c r="Q13" s="9">
        <f>IF(MONTH(N13+3)&gt;MONTH(N13),"",P13+1)</f>
        <v>43554</v>
      </c>
      <c r="R13" s="9">
        <f>IF(MONTH(O13+3)&gt;MONTH(O13),"",IF(Per="1st-15th","",Q13+1))</f>
        <v>43555</v>
      </c>
      <c r="S13" s="6">
        <f t="shared" ref="S13" si="1">R13+1</f>
        <v>43556</v>
      </c>
      <c r="T13" s="115" t="s">
        <v>42</v>
      </c>
      <c r="U13" s="2"/>
      <c r="V13" s="2"/>
    </row>
    <row r="14" spans="1:22" s="1" customFormat="1" hidden="1" x14ac:dyDescent="0.2">
      <c r="A14" s="62" t="s">
        <v>14</v>
      </c>
      <c r="B14" s="63"/>
      <c r="C14" s="8">
        <f>WEEKDAY(C13,1)</f>
        <v>7</v>
      </c>
      <c r="D14" s="8">
        <f t="shared" ref="D14:S14" si="2">WEEKDAY(D13,1)</f>
        <v>1</v>
      </c>
      <c r="E14" s="8">
        <f t="shared" si="2"/>
        <v>2</v>
      </c>
      <c r="F14" s="8">
        <f t="shared" si="2"/>
        <v>3</v>
      </c>
      <c r="G14" s="8">
        <f t="shared" si="2"/>
        <v>4</v>
      </c>
      <c r="H14" s="8">
        <f t="shared" si="2"/>
        <v>5</v>
      </c>
      <c r="I14" s="8">
        <f t="shared" si="2"/>
        <v>6</v>
      </c>
      <c r="J14" s="8">
        <f t="shared" si="2"/>
        <v>7</v>
      </c>
      <c r="K14" s="8">
        <f t="shared" si="2"/>
        <v>1</v>
      </c>
      <c r="L14" s="8">
        <f t="shared" si="2"/>
        <v>2</v>
      </c>
      <c r="M14" s="8">
        <f t="shared" si="2"/>
        <v>3</v>
      </c>
      <c r="N14" s="8">
        <f t="shared" si="2"/>
        <v>4</v>
      </c>
      <c r="O14" s="8">
        <f t="shared" si="2"/>
        <v>5</v>
      </c>
      <c r="P14" s="8">
        <f>IF(P13="","",WEEKDAY(P13,1))</f>
        <v>6</v>
      </c>
      <c r="Q14" s="8">
        <f>IF(Q13="","",WEEKDAY(Q13,1))</f>
        <v>7</v>
      </c>
      <c r="R14" s="8">
        <f>IF(R13="","",WEEKDAY(R13,1))</f>
        <v>1</v>
      </c>
      <c r="S14" s="8">
        <f t="shared" si="2"/>
        <v>2</v>
      </c>
      <c r="T14" s="116"/>
      <c r="U14" s="2"/>
      <c r="V14" s="2"/>
    </row>
    <row r="15" spans="1:22" s="1" customFormat="1" ht="13.5" thickBot="1" x14ac:dyDescent="0.25">
      <c r="A15" s="129" t="s">
        <v>14</v>
      </c>
      <c r="B15" s="130"/>
      <c r="C15" s="10" t="str">
        <f t="shared" ref="C15:O15" si="3">VLOOKUP(C14,Days,2,FALSE)</f>
        <v>Sat</v>
      </c>
      <c r="D15" s="10" t="str">
        <f t="shared" si="3"/>
        <v>Sun</v>
      </c>
      <c r="E15" s="10" t="str">
        <f t="shared" si="3"/>
        <v>Mon</v>
      </c>
      <c r="F15" s="10" t="str">
        <f t="shared" si="3"/>
        <v>Tue</v>
      </c>
      <c r="G15" s="10" t="str">
        <f t="shared" si="3"/>
        <v>Wed</v>
      </c>
      <c r="H15" s="10" t="str">
        <f t="shared" si="3"/>
        <v>Thu</v>
      </c>
      <c r="I15" s="10" t="str">
        <f t="shared" si="3"/>
        <v>Fri</v>
      </c>
      <c r="J15" s="10" t="str">
        <f t="shared" si="3"/>
        <v>Sat</v>
      </c>
      <c r="K15" s="10" t="str">
        <f t="shared" si="3"/>
        <v>Sun</v>
      </c>
      <c r="L15" s="10" t="str">
        <f t="shared" si="3"/>
        <v>Mon</v>
      </c>
      <c r="M15" s="10" t="str">
        <f t="shared" si="3"/>
        <v>Tue</v>
      </c>
      <c r="N15" s="10" t="str">
        <f t="shared" si="3"/>
        <v>Wed</v>
      </c>
      <c r="O15" s="10" t="str">
        <f t="shared" si="3"/>
        <v>Thu</v>
      </c>
      <c r="P15" s="10" t="str">
        <f>IF(P14="","",VLOOKUP(P14,Days,2,FALSE))</f>
        <v>Fri</v>
      </c>
      <c r="Q15" s="10" t="str">
        <f>IF(Q14="","",VLOOKUP(Q14,Days,2,FALSE))</f>
        <v>Sat</v>
      </c>
      <c r="R15" s="10" t="str">
        <f>IF(R14="","",VLOOKUP(R14,Days,2,FALSE))</f>
        <v>Sun</v>
      </c>
      <c r="S15" s="7"/>
      <c r="T15" s="117"/>
      <c r="U15" s="2"/>
      <c r="V15" s="2"/>
    </row>
    <row r="16" spans="1:22" s="1" customFormat="1" x14ac:dyDescent="0.2">
      <c r="A16" s="140" t="s">
        <v>99</v>
      </c>
      <c r="B16" s="142"/>
      <c r="C16" s="20">
        <v>8</v>
      </c>
      <c r="D16" s="20"/>
      <c r="E16" s="20"/>
      <c r="F16" s="20">
        <v>8</v>
      </c>
      <c r="G16" s="20">
        <v>8</v>
      </c>
      <c r="H16" s="20">
        <v>8</v>
      </c>
      <c r="I16" s="20">
        <v>8</v>
      </c>
      <c r="J16" s="20">
        <v>8</v>
      </c>
      <c r="K16" s="20"/>
      <c r="L16" s="20"/>
      <c r="M16" s="20">
        <v>8</v>
      </c>
      <c r="N16" s="20">
        <v>8</v>
      </c>
      <c r="O16" s="20">
        <v>8</v>
      </c>
      <c r="P16" s="20"/>
      <c r="Q16" s="20"/>
      <c r="R16" s="20"/>
      <c r="S16" s="19"/>
      <c r="T16" s="25">
        <f>SUM(C16:R16)</f>
        <v>72</v>
      </c>
      <c r="U16" s="2"/>
      <c r="V16" s="2"/>
    </row>
    <row r="17" spans="1:22" s="2" customFormat="1" x14ac:dyDescent="0.2">
      <c r="A17" s="60" t="s">
        <v>114</v>
      </c>
      <c r="B17" s="6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6"/>
      <c r="T17" s="27"/>
    </row>
    <row r="18" spans="1:22" s="2" customFormat="1" x14ac:dyDescent="0.2">
      <c r="A18" s="60" t="s">
        <v>115</v>
      </c>
      <c r="B18" s="6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6"/>
      <c r="T18" s="27"/>
    </row>
    <row r="19" spans="1:22" s="2" customFormat="1" x14ac:dyDescent="0.2">
      <c r="A19" s="138" t="s">
        <v>74</v>
      </c>
      <c r="B19" s="139"/>
      <c r="C19" s="68" t="s">
        <v>38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16"/>
      <c r="T19" s="28"/>
    </row>
    <row r="20" spans="1:22" s="1" customFormat="1" ht="13.5" customHeight="1" x14ac:dyDescent="0.2">
      <c r="A20" s="64" t="s">
        <v>46</v>
      </c>
      <c r="B20" s="6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6"/>
      <c r="T20" s="28">
        <f>SUM(C20:R20)</f>
        <v>0</v>
      </c>
      <c r="U20" s="2"/>
      <c r="V20" s="2"/>
    </row>
    <row r="21" spans="1:22" s="1" customFormat="1" ht="13.5" customHeight="1" x14ac:dyDescent="0.2">
      <c r="A21" s="64" t="s">
        <v>72</v>
      </c>
      <c r="B21" s="6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6"/>
      <c r="T21" s="28">
        <f t="shared" ref="T21:T26" si="4">SUM(C21:R21)</f>
        <v>0</v>
      </c>
      <c r="U21" s="2"/>
      <c r="V21" s="2"/>
    </row>
    <row r="22" spans="1:22" s="1" customFormat="1" ht="12.75" customHeight="1" x14ac:dyDescent="0.2">
      <c r="A22" s="64" t="s">
        <v>69</v>
      </c>
      <c r="B22" s="6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26"/>
      <c r="T22" s="28">
        <f t="shared" si="4"/>
        <v>0</v>
      </c>
      <c r="U22" s="2"/>
      <c r="V22" s="2"/>
    </row>
    <row r="23" spans="1:22" s="1" customFormat="1" x14ac:dyDescent="0.2">
      <c r="A23" s="64" t="s">
        <v>70</v>
      </c>
      <c r="B23" s="6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26"/>
      <c r="T23" s="28">
        <f t="shared" si="4"/>
        <v>0</v>
      </c>
      <c r="U23" s="2"/>
      <c r="V23" s="2"/>
    </row>
    <row r="24" spans="1:22" s="1" customFormat="1" x14ac:dyDescent="0.2">
      <c r="A24" s="64" t="s">
        <v>47</v>
      </c>
      <c r="B24" s="6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6"/>
      <c r="T24" s="28">
        <f t="shared" si="4"/>
        <v>0</v>
      </c>
      <c r="U24" s="2"/>
      <c r="V24" s="2"/>
    </row>
    <row r="25" spans="1:22" s="1" customFormat="1" x14ac:dyDescent="0.2">
      <c r="A25" s="64" t="s">
        <v>48</v>
      </c>
      <c r="B25" s="6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6"/>
      <c r="T25" s="28">
        <f>SUM(C25:R25)</f>
        <v>0</v>
      </c>
      <c r="U25" s="2"/>
      <c r="V25" s="2"/>
    </row>
    <row r="26" spans="1:22" s="1" customFormat="1" x14ac:dyDescent="0.2">
      <c r="A26" s="64" t="s">
        <v>49</v>
      </c>
      <c r="B26" s="6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6"/>
      <c r="T26" s="28">
        <f t="shared" si="4"/>
        <v>0</v>
      </c>
      <c r="U26" s="2"/>
      <c r="V26" s="2"/>
    </row>
    <row r="27" spans="1:22" s="1" customFormat="1" x14ac:dyDescent="0.2">
      <c r="A27" s="64" t="s">
        <v>50</v>
      </c>
      <c r="B27" s="6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26"/>
      <c r="T27" s="28">
        <f>SUM(C27:R27)</f>
        <v>0</v>
      </c>
      <c r="U27" s="2"/>
      <c r="V27" s="2"/>
    </row>
    <row r="28" spans="1:22" s="1" customFormat="1" x14ac:dyDescent="0.2">
      <c r="A28" s="66" t="s">
        <v>9</v>
      </c>
      <c r="B28" s="67"/>
      <c r="C28" s="68" t="s">
        <v>39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  <c r="S28" s="16"/>
      <c r="T28" s="28"/>
      <c r="U28" s="2"/>
      <c r="V28" s="2"/>
    </row>
    <row r="29" spans="1:22" s="1" customFormat="1" x14ac:dyDescent="0.2">
      <c r="A29" s="52" t="s">
        <v>0</v>
      </c>
      <c r="B29" s="5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6"/>
      <c r="T29" s="28">
        <f>SUM(C29:R29)</f>
        <v>0</v>
      </c>
      <c r="U29" s="2"/>
      <c r="V29" s="2"/>
    </row>
    <row r="30" spans="1:22" s="1" customFormat="1" ht="13.5" customHeight="1" x14ac:dyDescent="0.2">
      <c r="A30" s="52" t="s">
        <v>1</v>
      </c>
      <c r="B30" s="5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26"/>
      <c r="T30" s="28">
        <f t="shared" ref="T30:T38" si="5">SUM(C30:R30)</f>
        <v>0</v>
      </c>
      <c r="U30" s="2"/>
      <c r="V30" s="2"/>
    </row>
    <row r="31" spans="1:22" s="1" customFormat="1" x14ac:dyDescent="0.2">
      <c r="A31" s="52" t="s">
        <v>40</v>
      </c>
      <c r="B31" s="5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6"/>
      <c r="T31" s="28">
        <f t="shared" si="5"/>
        <v>0</v>
      </c>
      <c r="U31" s="2"/>
      <c r="V31" s="2"/>
    </row>
    <row r="32" spans="1:22" s="1" customFormat="1" x14ac:dyDescent="0.2">
      <c r="A32" s="29" t="s">
        <v>98</v>
      </c>
      <c r="B32" s="2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26"/>
      <c r="T32" s="28"/>
      <c r="U32" s="2"/>
      <c r="V32" s="2"/>
    </row>
    <row r="33" spans="1:22" s="1" customFormat="1" x14ac:dyDescent="0.2">
      <c r="A33" s="52" t="s">
        <v>45</v>
      </c>
      <c r="B33" s="5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6"/>
      <c r="T33" s="28">
        <f t="shared" si="5"/>
        <v>0</v>
      </c>
      <c r="U33" s="2"/>
      <c r="V33" s="2"/>
    </row>
    <row r="34" spans="1:22" s="1" customFormat="1" x14ac:dyDescent="0.2">
      <c r="A34" s="52" t="s">
        <v>2</v>
      </c>
      <c r="B34" s="5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6"/>
      <c r="T34" s="28">
        <f t="shared" si="5"/>
        <v>0</v>
      </c>
    </row>
    <row r="35" spans="1:22" s="1" customFormat="1" x14ac:dyDescent="0.2">
      <c r="A35" s="52" t="s">
        <v>3</v>
      </c>
      <c r="B35" s="5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6"/>
      <c r="T35" s="28">
        <f t="shared" si="5"/>
        <v>0</v>
      </c>
    </row>
    <row r="36" spans="1:22" s="1" customFormat="1" x14ac:dyDescent="0.2">
      <c r="A36" s="52" t="s">
        <v>4</v>
      </c>
      <c r="B36" s="5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6"/>
      <c r="T36" s="28">
        <f t="shared" si="5"/>
        <v>0</v>
      </c>
    </row>
    <row r="37" spans="1:22" s="1" customFormat="1" x14ac:dyDescent="0.2">
      <c r="A37" s="52" t="s">
        <v>5</v>
      </c>
      <c r="B37" s="5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26"/>
      <c r="T37" s="28">
        <f t="shared" si="5"/>
        <v>0</v>
      </c>
    </row>
    <row r="38" spans="1:22" s="1" customFormat="1" ht="13.5" thickBot="1" x14ac:dyDescent="0.25">
      <c r="A38" s="52" t="s">
        <v>6</v>
      </c>
      <c r="B38" s="5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6"/>
      <c r="T38" s="28">
        <f t="shared" si="5"/>
        <v>0</v>
      </c>
    </row>
    <row r="39" spans="1:22" s="1" customFormat="1" ht="13.5" thickBot="1" x14ac:dyDescent="0.25">
      <c r="A39" s="127" t="s">
        <v>51</v>
      </c>
      <c r="B39" s="128"/>
      <c r="C39" s="30">
        <f t="shared" ref="C39:R39" si="6">SUM(C20:C24)+SUM(C29:C38)</f>
        <v>0</v>
      </c>
      <c r="D39" s="30">
        <f t="shared" si="6"/>
        <v>0</v>
      </c>
      <c r="E39" s="30">
        <f t="shared" si="6"/>
        <v>0</v>
      </c>
      <c r="F39" s="30">
        <f t="shared" si="6"/>
        <v>0</v>
      </c>
      <c r="G39" s="30">
        <f t="shared" si="6"/>
        <v>0</v>
      </c>
      <c r="H39" s="30">
        <f t="shared" si="6"/>
        <v>0</v>
      </c>
      <c r="I39" s="30">
        <f t="shared" si="6"/>
        <v>0</v>
      </c>
      <c r="J39" s="30">
        <f t="shared" si="6"/>
        <v>0</v>
      </c>
      <c r="K39" s="30">
        <f t="shared" si="6"/>
        <v>0</v>
      </c>
      <c r="L39" s="30">
        <f t="shared" si="6"/>
        <v>0</v>
      </c>
      <c r="M39" s="30">
        <f t="shared" si="6"/>
        <v>0</v>
      </c>
      <c r="N39" s="30">
        <f t="shared" si="6"/>
        <v>0</v>
      </c>
      <c r="O39" s="30">
        <f t="shared" si="6"/>
        <v>0</v>
      </c>
      <c r="P39" s="30">
        <f t="shared" si="6"/>
        <v>0</v>
      </c>
      <c r="Q39" s="30">
        <f t="shared" si="6"/>
        <v>0</v>
      </c>
      <c r="R39" s="30">
        <f t="shared" si="6"/>
        <v>0</v>
      </c>
      <c r="S39" s="30">
        <f>SUM(S20:S23)+SUM(S29:S38)</f>
        <v>0</v>
      </c>
      <c r="T39" s="31">
        <f>SUM(C39:R39)</f>
        <v>0</v>
      </c>
    </row>
    <row r="40" spans="1:22" s="1" customFormat="1" x14ac:dyDescent="0.2">
      <c r="A40" s="41"/>
      <c r="B40" s="42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</row>
    <row r="41" spans="1:22" s="1" customFormat="1" x14ac:dyDescent="0.2">
      <c r="A41" s="39"/>
      <c r="B41" s="40" t="s">
        <v>112</v>
      </c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8"/>
    </row>
    <row r="42" spans="1:22" s="1" customFormat="1" ht="13.5" thickBot="1" x14ac:dyDescent="0.25">
      <c r="A42" s="37"/>
      <c r="B42" s="38"/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</row>
    <row r="43" spans="1:22" s="1" customFormat="1" ht="7.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2" s="1" customFormat="1" ht="13.5" thickBot="1" x14ac:dyDescent="0.25">
      <c r="A44" s="126" t="s">
        <v>44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</row>
    <row r="45" spans="1:22" s="1" customFormat="1" ht="24.95" customHeight="1" thickBot="1" x14ac:dyDescent="0.25">
      <c r="A45" s="118" t="s">
        <v>35</v>
      </c>
      <c r="B45" s="120"/>
      <c r="C45" s="131"/>
      <c r="D45" s="132"/>
      <c r="E45" s="132"/>
      <c r="F45" s="132"/>
      <c r="G45" s="132"/>
      <c r="H45" s="132"/>
      <c r="I45" s="133"/>
      <c r="J45" s="118" t="s">
        <v>15</v>
      </c>
      <c r="K45" s="119"/>
      <c r="L45" s="119"/>
      <c r="M45" s="120"/>
      <c r="N45" s="134"/>
      <c r="O45" s="135"/>
      <c r="P45" s="135"/>
      <c r="Q45" s="135"/>
      <c r="R45" s="135"/>
      <c r="S45" s="135"/>
      <c r="T45" s="136"/>
    </row>
    <row r="46" spans="1:22" s="1" customFormat="1" ht="7.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2" ht="13.5" thickBot="1" x14ac:dyDescent="0.25">
      <c r="A47" s="137" t="s">
        <v>33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</row>
    <row r="48" spans="1:22" s="1" customFormat="1" ht="25.5" customHeight="1" thickBot="1" x14ac:dyDescent="0.25">
      <c r="A48" s="118" t="s">
        <v>92</v>
      </c>
      <c r="B48" s="120"/>
      <c r="C48" s="131"/>
      <c r="D48" s="132"/>
      <c r="E48" s="132"/>
      <c r="F48" s="132"/>
      <c r="G48" s="132"/>
      <c r="H48" s="132"/>
      <c r="I48" s="133"/>
      <c r="J48" s="118" t="s">
        <v>16</v>
      </c>
      <c r="K48" s="119"/>
      <c r="L48" s="119"/>
      <c r="M48" s="120"/>
      <c r="N48" s="112"/>
      <c r="O48" s="113"/>
      <c r="P48" s="113"/>
      <c r="Q48" s="113"/>
      <c r="R48" s="113"/>
      <c r="S48" s="113"/>
      <c r="T48" s="114"/>
    </row>
    <row r="49" spans="1:20" s="1" customFormat="1" ht="25.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</sheetData>
  <sheetProtection selectLockedCells="1"/>
  <protectedRanges>
    <protectedRange sqref="B5" name="Range1"/>
  </protectedRanges>
  <dataConsolidate/>
  <mergeCells count="76">
    <mergeCell ref="A10:B10"/>
    <mergeCell ref="A12:B12"/>
    <mergeCell ref="C10:E10"/>
    <mergeCell ref="F10:G10"/>
    <mergeCell ref="C12:E12"/>
    <mergeCell ref="F12:G12"/>
    <mergeCell ref="A11:B11"/>
    <mergeCell ref="C11:E11"/>
    <mergeCell ref="F11:G11"/>
    <mergeCell ref="A22:B22"/>
    <mergeCell ref="A23:B23"/>
    <mergeCell ref="A19:B19"/>
    <mergeCell ref="A20:B20"/>
    <mergeCell ref="A13:B13"/>
    <mergeCell ref="A21:B21"/>
    <mergeCell ref="A16:B16"/>
    <mergeCell ref="C48:I48"/>
    <mergeCell ref="J48:M48"/>
    <mergeCell ref="N45:T45"/>
    <mergeCell ref="C45:I45"/>
    <mergeCell ref="A47:T47"/>
    <mergeCell ref="A48:B48"/>
    <mergeCell ref="A45:B45"/>
    <mergeCell ref="K10:L10"/>
    <mergeCell ref="K12:L12"/>
    <mergeCell ref="M10:T10"/>
    <mergeCell ref="M12:T12"/>
    <mergeCell ref="N48:T48"/>
    <mergeCell ref="T13:T15"/>
    <mergeCell ref="J45:M45"/>
    <mergeCell ref="H10:J10"/>
    <mergeCell ref="H12:J12"/>
    <mergeCell ref="H11:J11"/>
    <mergeCell ref="K11:L11"/>
    <mergeCell ref="M11:T11"/>
    <mergeCell ref="A44:T44"/>
    <mergeCell ref="A39:B39"/>
    <mergeCell ref="A17:B17"/>
    <mergeCell ref="A15:B15"/>
    <mergeCell ref="A33:B33"/>
    <mergeCell ref="A34:B34"/>
    <mergeCell ref="A1:T1"/>
    <mergeCell ref="A2:T2"/>
    <mergeCell ref="A3:T3"/>
    <mergeCell ref="C8:I9"/>
    <mergeCell ref="J8:T9"/>
    <mergeCell ref="A8:B8"/>
    <mergeCell ref="A9:B9"/>
    <mergeCell ref="B6:F6"/>
    <mergeCell ref="B7:F7"/>
    <mergeCell ref="C5:D5"/>
    <mergeCell ref="E5:F5"/>
    <mergeCell ref="J5:T5"/>
    <mergeCell ref="J6:T6"/>
    <mergeCell ref="J7:T7"/>
    <mergeCell ref="A35:B35"/>
    <mergeCell ref="G5:I5"/>
    <mergeCell ref="G6:I6"/>
    <mergeCell ref="G7:I7"/>
    <mergeCell ref="A18:B18"/>
    <mergeCell ref="A14:B14"/>
    <mergeCell ref="A25:B25"/>
    <mergeCell ref="A26:B26"/>
    <mergeCell ref="A27:B27"/>
    <mergeCell ref="A28:B28"/>
    <mergeCell ref="C28:R28"/>
    <mergeCell ref="C19:R19"/>
    <mergeCell ref="A24:B24"/>
    <mergeCell ref="A29:B29"/>
    <mergeCell ref="A30:B30"/>
    <mergeCell ref="A31:B31"/>
    <mergeCell ref="A40:B40"/>
    <mergeCell ref="C40:T42"/>
    <mergeCell ref="A36:B36"/>
    <mergeCell ref="A37:B37"/>
    <mergeCell ref="A38:B38"/>
  </mergeCells>
  <phoneticPr fontId="0" type="noConversion"/>
  <conditionalFormatting sqref="C13:S13 D14:S14 C14:R16">
    <cfRule type="expression" dxfId="0" priority="3" stopIfTrue="1">
      <formula>ISERROR(C13)</formula>
    </cfRule>
  </conditionalFormatting>
  <dataValidations xWindow="290" yWindow="279" count="6">
    <dataValidation type="list" allowBlank="1" showInputMessage="1" showErrorMessage="1" sqref="M11:T12">
      <formula1>Days2</formula1>
    </dataValidation>
    <dataValidation type="list" allowBlank="1" showInputMessage="1" showErrorMessage="1" sqref="B5">
      <formula1>Calendar</formula1>
    </dataValidation>
    <dataValidation type="list" allowBlank="1" showInputMessage="1" showErrorMessage="1" sqref="J5">
      <formula1>Period</formula1>
    </dataValidation>
    <dataValidation type="list" allowBlank="1" showInputMessage="1" showErrorMessage="1" sqref="A11:B12">
      <formula1>Full</formula1>
    </dataValidation>
    <dataValidation type="list" showInputMessage="1" showErrorMessage="1" sqref="C11:E12 H11:J12">
      <formula1>Time</formula1>
    </dataValidation>
    <dataValidation type="list" allowBlank="1" showInputMessage="1" showErrorMessage="1" sqref="F11:G12 K11:L12">
      <formula1>AMPM</formula1>
    </dataValidation>
  </dataValidations>
  <printOptions horizontalCentered="1"/>
  <pageMargins left="0.5" right="0.5" top="0.25" bottom="0.5" header="0.5" footer="0.2"/>
  <pageSetup scale="89" orientation="landscape" errors="blank" verticalDpi="1200" r:id="rId1"/>
  <headerFooter alignWithMargins="0"/>
  <cellWatches>
    <cellWatch r="A12"/>
  </cellWatche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66675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17</xdr:col>
                    <xdr:colOff>209550</xdr:colOff>
                    <xdr:row>7</xdr:row>
                    <xdr:rowOff>47625</xdr:rowOff>
                  </from>
                  <to>
                    <xdr:col>19</xdr:col>
                    <xdr:colOff>219075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133350</xdr:rowOff>
                  </from>
                  <to>
                    <xdr:col>3</xdr:col>
                    <xdr:colOff>76200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133350</xdr:rowOff>
                  </from>
                  <to>
                    <xdr:col>4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3</xdr:col>
                    <xdr:colOff>152400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238125</xdr:colOff>
                    <xdr:row>7</xdr:row>
                    <xdr:rowOff>123825</xdr:rowOff>
                  </from>
                  <to>
                    <xdr:col>5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123825</xdr:rowOff>
                  </from>
                  <to>
                    <xdr:col>7</xdr:col>
                    <xdr:colOff>47625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90" yWindow="279" count="2">
        <x14:dataValidation type="list" allowBlank="1" showDropDown="1" showInputMessage="1" showErrorMessage="1" error="enter up to 1 decimal place, please see time conversion sheet_x000a_">
          <x14:formula1>
            <xm:f>Sheet3!$A$1:$A$240</xm:f>
          </x14:formula1>
          <xm:sqref>C20:R27</xm:sqref>
        </x14:dataValidation>
        <x14:dataValidation type="list" allowBlank="1" showDropDown="1" showInputMessage="1" showErrorMessage="1" error="enter up to 1 decimal place, please see time conversion sheet">
          <x14:formula1>
            <xm:f>Sheet3!$A$1:$A$240</xm:f>
          </x14:formula1>
          <xm:sqref>C29:R38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2"/>
  <sheetViews>
    <sheetView workbookViewId="0">
      <selection activeCell="D33" sqref="D33"/>
    </sheetView>
  </sheetViews>
  <sheetFormatPr defaultRowHeight="12.75" x14ac:dyDescent="0.2"/>
  <cols>
    <col min="3" max="3" width="12.140625" bestFit="1" customWidth="1"/>
    <col min="4" max="4" width="12.42578125" customWidth="1"/>
  </cols>
  <sheetData>
    <row r="1" spans="3:4" ht="13.5" thickBot="1" x14ac:dyDescent="0.25"/>
    <row r="2" spans="3:4" ht="15.75" thickBot="1" x14ac:dyDescent="0.25">
      <c r="C2" s="33" t="s">
        <v>100</v>
      </c>
      <c r="D2" s="34" t="s">
        <v>101</v>
      </c>
    </row>
    <row r="3" spans="3:4" ht="15.75" thickBot="1" x14ac:dyDescent="0.25">
      <c r="C3" s="36" t="s">
        <v>110</v>
      </c>
      <c r="D3" s="35">
        <v>0.1</v>
      </c>
    </row>
    <row r="4" spans="3:4" ht="15.75" thickBot="1" x14ac:dyDescent="0.25">
      <c r="C4" s="36" t="s">
        <v>111</v>
      </c>
      <c r="D4" s="35">
        <v>0.2</v>
      </c>
    </row>
    <row r="5" spans="3:4" ht="15.75" thickBot="1" x14ac:dyDescent="0.25">
      <c r="C5" s="36" t="s">
        <v>102</v>
      </c>
      <c r="D5" s="35">
        <v>0.3</v>
      </c>
    </row>
    <row r="6" spans="3:4" ht="15.75" thickBot="1" x14ac:dyDescent="0.25">
      <c r="C6" s="36" t="s">
        <v>103</v>
      </c>
      <c r="D6" s="35">
        <v>0.4</v>
      </c>
    </row>
    <row r="7" spans="3:4" ht="15.75" thickBot="1" x14ac:dyDescent="0.25">
      <c r="C7" s="36" t="s">
        <v>104</v>
      </c>
      <c r="D7" s="35">
        <v>0.5</v>
      </c>
    </row>
    <row r="8" spans="3:4" ht="15.75" thickBot="1" x14ac:dyDescent="0.25">
      <c r="C8" s="36" t="s">
        <v>105</v>
      </c>
      <c r="D8" s="35">
        <v>0.6</v>
      </c>
    </row>
    <row r="9" spans="3:4" ht="15.75" thickBot="1" x14ac:dyDescent="0.25">
      <c r="C9" s="36" t="s">
        <v>106</v>
      </c>
      <c r="D9" s="35">
        <v>0.7</v>
      </c>
    </row>
    <row r="10" spans="3:4" ht="15.75" thickBot="1" x14ac:dyDescent="0.25">
      <c r="C10" s="36" t="s">
        <v>107</v>
      </c>
      <c r="D10" s="35">
        <v>0.8</v>
      </c>
    </row>
    <row r="11" spans="3:4" ht="15.75" thickBot="1" x14ac:dyDescent="0.25">
      <c r="C11" s="36" t="s">
        <v>108</v>
      </c>
      <c r="D11" s="35">
        <v>0.9</v>
      </c>
    </row>
    <row r="12" spans="3:4" ht="15.75" thickBot="1" x14ac:dyDescent="0.25">
      <c r="C12" s="36" t="s">
        <v>109</v>
      </c>
      <c r="D12" s="3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0"/>
  <sheetViews>
    <sheetView topLeftCell="A205" workbookViewId="0">
      <selection activeCell="C196" sqref="C196"/>
    </sheetView>
  </sheetViews>
  <sheetFormatPr defaultRowHeight="12.75" x14ac:dyDescent="0.2"/>
  <sheetData>
    <row r="1" spans="1:1" x14ac:dyDescent="0.2">
      <c r="A1">
        <v>0.1</v>
      </c>
    </row>
    <row r="2" spans="1:1" x14ac:dyDescent="0.2">
      <c r="A2">
        <v>0.2</v>
      </c>
    </row>
    <row r="3" spans="1:1" x14ac:dyDescent="0.2">
      <c r="A3">
        <v>0.3</v>
      </c>
    </row>
    <row r="4" spans="1:1" x14ac:dyDescent="0.2">
      <c r="A4">
        <v>0.4</v>
      </c>
    </row>
    <row r="5" spans="1:1" x14ac:dyDescent="0.2">
      <c r="A5">
        <v>0.5</v>
      </c>
    </row>
    <row r="6" spans="1:1" x14ac:dyDescent="0.2">
      <c r="A6">
        <v>0.6</v>
      </c>
    </row>
    <row r="7" spans="1:1" x14ac:dyDescent="0.2">
      <c r="A7">
        <v>0.7</v>
      </c>
    </row>
    <row r="8" spans="1:1" x14ac:dyDescent="0.2">
      <c r="A8">
        <v>0.8</v>
      </c>
    </row>
    <row r="9" spans="1:1" x14ac:dyDescent="0.2">
      <c r="A9">
        <v>0.9</v>
      </c>
    </row>
    <row r="10" spans="1:1" x14ac:dyDescent="0.2">
      <c r="A10">
        <v>1</v>
      </c>
    </row>
    <row r="11" spans="1:1" x14ac:dyDescent="0.2">
      <c r="A11">
        <v>1.1000000000000001</v>
      </c>
    </row>
    <row r="12" spans="1:1" x14ac:dyDescent="0.2">
      <c r="A12">
        <v>1.2</v>
      </c>
    </row>
    <row r="13" spans="1:1" x14ac:dyDescent="0.2">
      <c r="A13">
        <v>1.3</v>
      </c>
    </row>
    <row r="14" spans="1:1" x14ac:dyDescent="0.2">
      <c r="A14">
        <v>1.4</v>
      </c>
    </row>
    <row r="15" spans="1:1" x14ac:dyDescent="0.2">
      <c r="A15">
        <v>1.5</v>
      </c>
    </row>
    <row r="16" spans="1:1" x14ac:dyDescent="0.2">
      <c r="A16">
        <v>1.6</v>
      </c>
    </row>
    <row r="17" spans="1:1" x14ac:dyDescent="0.2">
      <c r="A17">
        <v>1.7</v>
      </c>
    </row>
    <row r="18" spans="1:1" x14ac:dyDescent="0.2">
      <c r="A18">
        <v>1.8</v>
      </c>
    </row>
    <row r="19" spans="1:1" x14ac:dyDescent="0.2">
      <c r="A19">
        <v>1.9</v>
      </c>
    </row>
    <row r="20" spans="1:1" x14ac:dyDescent="0.2">
      <c r="A20">
        <v>2</v>
      </c>
    </row>
    <row r="21" spans="1:1" x14ac:dyDescent="0.2">
      <c r="A21">
        <v>2.1</v>
      </c>
    </row>
    <row r="22" spans="1:1" x14ac:dyDescent="0.2">
      <c r="A22">
        <v>2.2000000000000002</v>
      </c>
    </row>
    <row r="23" spans="1:1" x14ac:dyDescent="0.2">
      <c r="A23">
        <v>2.2999999999999998</v>
      </c>
    </row>
    <row r="24" spans="1:1" x14ac:dyDescent="0.2">
      <c r="A24">
        <v>2.4</v>
      </c>
    </row>
    <row r="25" spans="1:1" x14ac:dyDescent="0.2">
      <c r="A25">
        <v>2.5</v>
      </c>
    </row>
    <row r="26" spans="1:1" x14ac:dyDescent="0.2">
      <c r="A26">
        <v>2.6</v>
      </c>
    </row>
    <row r="27" spans="1:1" x14ac:dyDescent="0.2">
      <c r="A27">
        <v>2.7</v>
      </c>
    </row>
    <row r="28" spans="1:1" x14ac:dyDescent="0.2">
      <c r="A28">
        <v>2.8</v>
      </c>
    </row>
    <row r="29" spans="1:1" x14ac:dyDescent="0.2">
      <c r="A29">
        <v>2.9</v>
      </c>
    </row>
    <row r="30" spans="1:1" x14ac:dyDescent="0.2">
      <c r="A30">
        <v>3</v>
      </c>
    </row>
    <row r="31" spans="1:1" x14ac:dyDescent="0.2">
      <c r="A31">
        <v>3.1</v>
      </c>
    </row>
    <row r="32" spans="1:1" x14ac:dyDescent="0.2">
      <c r="A32">
        <v>3.2</v>
      </c>
    </row>
    <row r="33" spans="1:1" x14ac:dyDescent="0.2">
      <c r="A33">
        <v>3.3</v>
      </c>
    </row>
    <row r="34" spans="1:1" x14ac:dyDescent="0.2">
      <c r="A34">
        <v>3.4</v>
      </c>
    </row>
    <row r="35" spans="1:1" x14ac:dyDescent="0.2">
      <c r="A35">
        <v>3.5</v>
      </c>
    </row>
    <row r="36" spans="1:1" x14ac:dyDescent="0.2">
      <c r="A36">
        <v>3.6</v>
      </c>
    </row>
    <row r="37" spans="1:1" x14ac:dyDescent="0.2">
      <c r="A37">
        <v>3.7</v>
      </c>
    </row>
    <row r="38" spans="1:1" x14ac:dyDescent="0.2">
      <c r="A38">
        <v>3.8</v>
      </c>
    </row>
    <row r="39" spans="1:1" x14ac:dyDescent="0.2">
      <c r="A39">
        <v>3.9</v>
      </c>
    </row>
    <row r="40" spans="1:1" x14ac:dyDescent="0.2">
      <c r="A40">
        <v>4</v>
      </c>
    </row>
    <row r="41" spans="1:1" x14ac:dyDescent="0.2">
      <c r="A41">
        <v>4.0999999999999996</v>
      </c>
    </row>
    <row r="42" spans="1:1" x14ac:dyDescent="0.2">
      <c r="A42">
        <v>4.2</v>
      </c>
    </row>
    <row r="43" spans="1:1" x14ac:dyDescent="0.2">
      <c r="A43">
        <v>4.3</v>
      </c>
    </row>
    <row r="44" spans="1:1" x14ac:dyDescent="0.2">
      <c r="A44">
        <v>4.4000000000000004</v>
      </c>
    </row>
    <row r="45" spans="1:1" x14ac:dyDescent="0.2">
      <c r="A45">
        <v>4.5</v>
      </c>
    </row>
    <row r="46" spans="1:1" x14ac:dyDescent="0.2">
      <c r="A46">
        <v>4.5999999999999996</v>
      </c>
    </row>
    <row r="47" spans="1:1" x14ac:dyDescent="0.2">
      <c r="A47">
        <v>4.7</v>
      </c>
    </row>
    <row r="48" spans="1:1" x14ac:dyDescent="0.2">
      <c r="A48">
        <v>4.8</v>
      </c>
    </row>
    <row r="49" spans="1:1" x14ac:dyDescent="0.2">
      <c r="A49">
        <v>4.9000000000000004</v>
      </c>
    </row>
    <row r="50" spans="1:1" x14ac:dyDescent="0.2">
      <c r="A50">
        <v>5</v>
      </c>
    </row>
    <row r="51" spans="1:1" x14ac:dyDescent="0.2">
      <c r="A51">
        <v>5.0999999999999996</v>
      </c>
    </row>
    <row r="52" spans="1:1" x14ac:dyDescent="0.2">
      <c r="A52">
        <v>5.2</v>
      </c>
    </row>
    <row r="53" spans="1:1" x14ac:dyDescent="0.2">
      <c r="A53">
        <v>5.3</v>
      </c>
    </row>
    <row r="54" spans="1:1" x14ac:dyDescent="0.2">
      <c r="A54">
        <v>5.4</v>
      </c>
    </row>
    <row r="55" spans="1:1" x14ac:dyDescent="0.2">
      <c r="A55">
        <v>5.5</v>
      </c>
    </row>
    <row r="56" spans="1:1" x14ac:dyDescent="0.2">
      <c r="A56">
        <v>5.6</v>
      </c>
    </row>
    <row r="57" spans="1:1" x14ac:dyDescent="0.2">
      <c r="A57">
        <v>5.7</v>
      </c>
    </row>
    <row r="58" spans="1:1" x14ac:dyDescent="0.2">
      <c r="A58">
        <v>5.8</v>
      </c>
    </row>
    <row r="59" spans="1:1" x14ac:dyDescent="0.2">
      <c r="A59">
        <v>5.9</v>
      </c>
    </row>
    <row r="60" spans="1:1" x14ac:dyDescent="0.2">
      <c r="A60">
        <v>6</v>
      </c>
    </row>
    <row r="61" spans="1:1" x14ac:dyDescent="0.2">
      <c r="A61">
        <v>6.1</v>
      </c>
    </row>
    <row r="62" spans="1:1" x14ac:dyDescent="0.2">
      <c r="A62">
        <v>6.2</v>
      </c>
    </row>
    <row r="63" spans="1:1" x14ac:dyDescent="0.2">
      <c r="A63">
        <v>6.3</v>
      </c>
    </row>
    <row r="64" spans="1:1" x14ac:dyDescent="0.2">
      <c r="A64">
        <v>6.4</v>
      </c>
    </row>
    <row r="65" spans="1:1" x14ac:dyDescent="0.2">
      <c r="A65">
        <v>6.5</v>
      </c>
    </row>
    <row r="66" spans="1:1" x14ac:dyDescent="0.2">
      <c r="A66">
        <v>6.6</v>
      </c>
    </row>
    <row r="67" spans="1:1" x14ac:dyDescent="0.2">
      <c r="A67">
        <v>6.7</v>
      </c>
    </row>
    <row r="68" spans="1:1" x14ac:dyDescent="0.2">
      <c r="A68">
        <v>6.8</v>
      </c>
    </row>
    <row r="69" spans="1:1" x14ac:dyDescent="0.2">
      <c r="A69">
        <v>6.9</v>
      </c>
    </row>
    <row r="70" spans="1:1" x14ac:dyDescent="0.2">
      <c r="A70">
        <v>7</v>
      </c>
    </row>
    <row r="71" spans="1:1" x14ac:dyDescent="0.2">
      <c r="A71">
        <v>7.1</v>
      </c>
    </row>
    <row r="72" spans="1:1" x14ac:dyDescent="0.2">
      <c r="A72">
        <v>7.2</v>
      </c>
    </row>
    <row r="73" spans="1:1" x14ac:dyDescent="0.2">
      <c r="A73">
        <v>7.3</v>
      </c>
    </row>
    <row r="74" spans="1:1" x14ac:dyDescent="0.2">
      <c r="A74">
        <v>7.4</v>
      </c>
    </row>
    <row r="75" spans="1:1" x14ac:dyDescent="0.2">
      <c r="A75">
        <v>7.5</v>
      </c>
    </row>
    <row r="76" spans="1:1" x14ac:dyDescent="0.2">
      <c r="A76">
        <v>7.6</v>
      </c>
    </row>
    <row r="77" spans="1:1" x14ac:dyDescent="0.2">
      <c r="A77">
        <v>7.7</v>
      </c>
    </row>
    <row r="78" spans="1:1" x14ac:dyDescent="0.2">
      <c r="A78">
        <v>7.8</v>
      </c>
    </row>
    <row r="79" spans="1:1" x14ac:dyDescent="0.2">
      <c r="A79">
        <v>7.9</v>
      </c>
    </row>
    <row r="80" spans="1:1" x14ac:dyDescent="0.2">
      <c r="A80">
        <v>8</v>
      </c>
    </row>
    <row r="81" spans="1:1" x14ac:dyDescent="0.2">
      <c r="A81">
        <v>8.1</v>
      </c>
    </row>
    <row r="82" spans="1:1" x14ac:dyDescent="0.2">
      <c r="A82">
        <v>8.1999999999999993</v>
      </c>
    </row>
    <row r="83" spans="1:1" x14ac:dyDescent="0.2">
      <c r="A83">
        <v>8.3000000000000007</v>
      </c>
    </row>
    <row r="84" spans="1:1" x14ac:dyDescent="0.2">
      <c r="A84">
        <v>8.4</v>
      </c>
    </row>
    <row r="85" spans="1:1" x14ac:dyDescent="0.2">
      <c r="A85">
        <v>8.5</v>
      </c>
    </row>
    <row r="86" spans="1:1" x14ac:dyDescent="0.2">
      <c r="A86">
        <v>8.6</v>
      </c>
    </row>
    <row r="87" spans="1:1" x14ac:dyDescent="0.2">
      <c r="A87">
        <v>8.6999999999999993</v>
      </c>
    </row>
    <row r="88" spans="1:1" x14ac:dyDescent="0.2">
      <c r="A88">
        <v>8.8000000000000007</v>
      </c>
    </row>
    <row r="89" spans="1:1" x14ac:dyDescent="0.2">
      <c r="A89">
        <v>8.9</v>
      </c>
    </row>
    <row r="90" spans="1:1" x14ac:dyDescent="0.2">
      <c r="A90">
        <v>9</v>
      </c>
    </row>
    <row r="91" spans="1:1" x14ac:dyDescent="0.2">
      <c r="A91">
        <v>9.1</v>
      </c>
    </row>
    <row r="92" spans="1:1" x14ac:dyDescent="0.2">
      <c r="A92">
        <v>9.1999999999999993</v>
      </c>
    </row>
    <row r="93" spans="1:1" x14ac:dyDescent="0.2">
      <c r="A93">
        <v>9.3000000000000007</v>
      </c>
    </row>
    <row r="94" spans="1:1" x14ac:dyDescent="0.2">
      <c r="A94">
        <v>9.4</v>
      </c>
    </row>
    <row r="95" spans="1:1" x14ac:dyDescent="0.2">
      <c r="A95">
        <v>9.5</v>
      </c>
    </row>
    <row r="96" spans="1:1" x14ac:dyDescent="0.2">
      <c r="A96">
        <v>9.6</v>
      </c>
    </row>
    <row r="97" spans="1:1" x14ac:dyDescent="0.2">
      <c r="A97">
        <v>9.6999999999999993</v>
      </c>
    </row>
    <row r="98" spans="1:1" x14ac:dyDescent="0.2">
      <c r="A98">
        <v>9.8000000000000007</v>
      </c>
    </row>
    <row r="99" spans="1:1" x14ac:dyDescent="0.2">
      <c r="A99">
        <v>9.9</v>
      </c>
    </row>
    <row r="100" spans="1:1" x14ac:dyDescent="0.2">
      <c r="A100">
        <v>10</v>
      </c>
    </row>
    <row r="101" spans="1:1" x14ac:dyDescent="0.2">
      <c r="A101">
        <v>10.1</v>
      </c>
    </row>
    <row r="102" spans="1:1" x14ac:dyDescent="0.2">
      <c r="A102">
        <v>10.199999999999999</v>
      </c>
    </row>
    <row r="103" spans="1:1" x14ac:dyDescent="0.2">
      <c r="A103">
        <v>10.3</v>
      </c>
    </row>
    <row r="104" spans="1:1" x14ac:dyDescent="0.2">
      <c r="A104">
        <v>10.4</v>
      </c>
    </row>
    <row r="105" spans="1:1" x14ac:dyDescent="0.2">
      <c r="A105">
        <v>10.5</v>
      </c>
    </row>
    <row r="106" spans="1:1" x14ac:dyDescent="0.2">
      <c r="A106">
        <v>10.6</v>
      </c>
    </row>
    <row r="107" spans="1:1" x14ac:dyDescent="0.2">
      <c r="A107">
        <v>10.7</v>
      </c>
    </row>
    <row r="108" spans="1:1" x14ac:dyDescent="0.2">
      <c r="A108">
        <v>10.8</v>
      </c>
    </row>
    <row r="109" spans="1:1" x14ac:dyDescent="0.2">
      <c r="A109">
        <v>10.9</v>
      </c>
    </row>
    <row r="110" spans="1:1" x14ac:dyDescent="0.2">
      <c r="A110">
        <v>11</v>
      </c>
    </row>
    <row r="111" spans="1:1" x14ac:dyDescent="0.2">
      <c r="A111">
        <v>11.1</v>
      </c>
    </row>
    <row r="112" spans="1:1" x14ac:dyDescent="0.2">
      <c r="A112">
        <v>11.2</v>
      </c>
    </row>
    <row r="113" spans="1:1" x14ac:dyDescent="0.2">
      <c r="A113">
        <v>11.3</v>
      </c>
    </row>
    <row r="114" spans="1:1" x14ac:dyDescent="0.2">
      <c r="A114">
        <v>11.4</v>
      </c>
    </row>
    <row r="115" spans="1:1" x14ac:dyDescent="0.2">
      <c r="A115">
        <v>11.5</v>
      </c>
    </row>
    <row r="116" spans="1:1" x14ac:dyDescent="0.2">
      <c r="A116">
        <v>11.6</v>
      </c>
    </row>
    <row r="117" spans="1:1" x14ac:dyDescent="0.2">
      <c r="A117">
        <v>11.7</v>
      </c>
    </row>
    <row r="118" spans="1:1" x14ac:dyDescent="0.2">
      <c r="A118">
        <v>11.8</v>
      </c>
    </row>
    <row r="119" spans="1:1" x14ac:dyDescent="0.2">
      <c r="A119">
        <v>11.9</v>
      </c>
    </row>
    <row r="120" spans="1:1" x14ac:dyDescent="0.2">
      <c r="A120">
        <v>12</v>
      </c>
    </row>
    <row r="121" spans="1:1" x14ac:dyDescent="0.2">
      <c r="A121">
        <v>12.1</v>
      </c>
    </row>
    <row r="122" spans="1:1" x14ac:dyDescent="0.2">
      <c r="A122">
        <v>12.2</v>
      </c>
    </row>
    <row r="123" spans="1:1" x14ac:dyDescent="0.2">
      <c r="A123">
        <v>12.3</v>
      </c>
    </row>
    <row r="124" spans="1:1" x14ac:dyDescent="0.2">
      <c r="A124">
        <v>12.4</v>
      </c>
    </row>
    <row r="125" spans="1:1" x14ac:dyDescent="0.2">
      <c r="A125">
        <v>12.5</v>
      </c>
    </row>
    <row r="126" spans="1:1" x14ac:dyDescent="0.2">
      <c r="A126">
        <v>12.6</v>
      </c>
    </row>
    <row r="127" spans="1:1" x14ac:dyDescent="0.2">
      <c r="A127">
        <v>12.7</v>
      </c>
    </row>
    <row r="128" spans="1:1" x14ac:dyDescent="0.2">
      <c r="A128">
        <v>12.8</v>
      </c>
    </row>
    <row r="129" spans="1:1" x14ac:dyDescent="0.2">
      <c r="A129">
        <v>12.9</v>
      </c>
    </row>
    <row r="130" spans="1:1" x14ac:dyDescent="0.2">
      <c r="A130">
        <v>13</v>
      </c>
    </row>
    <row r="131" spans="1:1" x14ac:dyDescent="0.2">
      <c r="A131">
        <v>13.1</v>
      </c>
    </row>
    <row r="132" spans="1:1" x14ac:dyDescent="0.2">
      <c r="A132">
        <v>13.2</v>
      </c>
    </row>
    <row r="133" spans="1:1" x14ac:dyDescent="0.2">
      <c r="A133">
        <v>13.3</v>
      </c>
    </row>
    <row r="134" spans="1:1" x14ac:dyDescent="0.2">
      <c r="A134">
        <v>13.4</v>
      </c>
    </row>
    <row r="135" spans="1:1" x14ac:dyDescent="0.2">
      <c r="A135">
        <v>13.5</v>
      </c>
    </row>
    <row r="136" spans="1:1" x14ac:dyDescent="0.2">
      <c r="A136">
        <v>13.6</v>
      </c>
    </row>
    <row r="137" spans="1:1" x14ac:dyDescent="0.2">
      <c r="A137">
        <v>13.7</v>
      </c>
    </row>
    <row r="138" spans="1:1" x14ac:dyDescent="0.2">
      <c r="A138">
        <v>13.8</v>
      </c>
    </row>
    <row r="139" spans="1:1" x14ac:dyDescent="0.2">
      <c r="A139">
        <v>13.9</v>
      </c>
    </row>
    <row r="140" spans="1:1" x14ac:dyDescent="0.2">
      <c r="A140">
        <v>14</v>
      </c>
    </row>
    <row r="141" spans="1:1" x14ac:dyDescent="0.2">
      <c r="A141">
        <v>14.1</v>
      </c>
    </row>
    <row r="142" spans="1:1" x14ac:dyDescent="0.2">
      <c r="A142">
        <v>14.2</v>
      </c>
    </row>
    <row r="143" spans="1:1" x14ac:dyDescent="0.2">
      <c r="A143">
        <v>14.3</v>
      </c>
    </row>
    <row r="144" spans="1:1" x14ac:dyDescent="0.2">
      <c r="A144">
        <v>14.4</v>
      </c>
    </row>
    <row r="145" spans="1:1" x14ac:dyDescent="0.2">
      <c r="A145">
        <v>14.5</v>
      </c>
    </row>
    <row r="146" spans="1:1" x14ac:dyDescent="0.2">
      <c r="A146">
        <v>14.6</v>
      </c>
    </row>
    <row r="147" spans="1:1" x14ac:dyDescent="0.2">
      <c r="A147">
        <v>14.7</v>
      </c>
    </row>
    <row r="148" spans="1:1" x14ac:dyDescent="0.2">
      <c r="A148">
        <v>14.8</v>
      </c>
    </row>
    <row r="149" spans="1:1" x14ac:dyDescent="0.2">
      <c r="A149">
        <v>14.9</v>
      </c>
    </row>
    <row r="150" spans="1:1" x14ac:dyDescent="0.2">
      <c r="A150">
        <v>15</v>
      </c>
    </row>
    <row r="151" spans="1:1" x14ac:dyDescent="0.2">
      <c r="A151">
        <v>15.1</v>
      </c>
    </row>
    <row r="152" spans="1:1" x14ac:dyDescent="0.2">
      <c r="A152">
        <v>15.2</v>
      </c>
    </row>
    <row r="153" spans="1:1" x14ac:dyDescent="0.2">
      <c r="A153">
        <v>15.3</v>
      </c>
    </row>
    <row r="154" spans="1:1" x14ac:dyDescent="0.2">
      <c r="A154">
        <v>15.4</v>
      </c>
    </row>
    <row r="155" spans="1:1" x14ac:dyDescent="0.2">
      <c r="A155">
        <v>15.5</v>
      </c>
    </row>
    <row r="156" spans="1:1" x14ac:dyDescent="0.2">
      <c r="A156">
        <v>15.6</v>
      </c>
    </row>
    <row r="157" spans="1:1" x14ac:dyDescent="0.2">
      <c r="A157">
        <v>15.7</v>
      </c>
    </row>
    <row r="158" spans="1:1" x14ac:dyDescent="0.2">
      <c r="A158">
        <v>15.8</v>
      </c>
    </row>
    <row r="159" spans="1:1" x14ac:dyDescent="0.2">
      <c r="A159">
        <v>15.9</v>
      </c>
    </row>
    <row r="160" spans="1:1" x14ac:dyDescent="0.2">
      <c r="A160">
        <v>16</v>
      </c>
    </row>
    <row r="161" spans="1:1" x14ac:dyDescent="0.2">
      <c r="A161">
        <v>16.100000000000001</v>
      </c>
    </row>
    <row r="162" spans="1:1" x14ac:dyDescent="0.2">
      <c r="A162">
        <v>16.2</v>
      </c>
    </row>
    <row r="163" spans="1:1" x14ac:dyDescent="0.2">
      <c r="A163">
        <v>16.3</v>
      </c>
    </row>
    <row r="164" spans="1:1" x14ac:dyDescent="0.2">
      <c r="A164">
        <v>16.399999999999999</v>
      </c>
    </row>
    <row r="165" spans="1:1" x14ac:dyDescent="0.2">
      <c r="A165">
        <v>16.5</v>
      </c>
    </row>
    <row r="166" spans="1:1" x14ac:dyDescent="0.2">
      <c r="A166">
        <v>16.600000000000001</v>
      </c>
    </row>
    <row r="167" spans="1:1" x14ac:dyDescent="0.2">
      <c r="A167">
        <v>16.7</v>
      </c>
    </row>
    <row r="168" spans="1:1" x14ac:dyDescent="0.2">
      <c r="A168">
        <v>16.8</v>
      </c>
    </row>
    <row r="169" spans="1:1" x14ac:dyDescent="0.2">
      <c r="A169">
        <v>16.899999999999999</v>
      </c>
    </row>
    <row r="170" spans="1:1" x14ac:dyDescent="0.2">
      <c r="A170">
        <v>17</v>
      </c>
    </row>
    <row r="171" spans="1:1" x14ac:dyDescent="0.2">
      <c r="A171">
        <v>17.100000000000001</v>
      </c>
    </row>
    <row r="172" spans="1:1" x14ac:dyDescent="0.2">
      <c r="A172">
        <v>17.2</v>
      </c>
    </row>
    <row r="173" spans="1:1" x14ac:dyDescent="0.2">
      <c r="A173">
        <v>17.3</v>
      </c>
    </row>
    <row r="174" spans="1:1" x14ac:dyDescent="0.2">
      <c r="A174">
        <v>17.399999999999999</v>
      </c>
    </row>
    <row r="175" spans="1:1" x14ac:dyDescent="0.2">
      <c r="A175">
        <v>17.5</v>
      </c>
    </row>
    <row r="176" spans="1:1" x14ac:dyDescent="0.2">
      <c r="A176">
        <v>17.600000000000001</v>
      </c>
    </row>
    <row r="177" spans="1:1" x14ac:dyDescent="0.2">
      <c r="A177">
        <v>17.7</v>
      </c>
    </row>
    <row r="178" spans="1:1" x14ac:dyDescent="0.2">
      <c r="A178">
        <v>17.8</v>
      </c>
    </row>
    <row r="179" spans="1:1" x14ac:dyDescent="0.2">
      <c r="A179">
        <v>17.899999999999999</v>
      </c>
    </row>
    <row r="180" spans="1:1" x14ac:dyDescent="0.2">
      <c r="A180">
        <v>18</v>
      </c>
    </row>
    <row r="181" spans="1:1" x14ac:dyDescent="0.2">
      <c r="A181">
        <v>18.100000000000001</v>
      </c>
    </row>
    <row r="182" spans="1:1" x14ac:dyDescent="0.2">
      <c r="A182">
        <v>18.2</v>
      </c>
    </row>
    <row r="183" spans="1:1" x14ac:dyDescent="0.2">
      <c r="A183">
        <v>18.3</v>
      </c>
    </row>
    <row r="184" spans="1:1" x14ac:dyDescent="0.2">
      <c r="A184">
        <v>18.399999999999999</v>
      </c>
    </row>
    <row r="185" spans="1:1" x14ac:dyDescent="0.2">
      <c r="A185">
        <v>18.5</v>
      </c>
    </row>
    <row r="186" spans="1:1" x14ac:dyDescent="0.2">
      <c r="A186">
        <v>18.600000000000001</v>
      </c>
    </row>
    <row r="187" spans="1:1" x14ac:dyDescent="0.2">
      <c r="A187">
        <v>18.7</v>
      </c>
    </row>
    <row r="188" spans="1:1" x14ac:dyDescent="0.2">
      <c r="A188">
        <v>18.8</v>
      </c>
    </row>
    <row r="189" spans="1:1" x14ac:dyDescent="0.2">
      <c r="A189">
        <v>18.899999999999999</v>
      </c>
    </row>
    <row r="190" spans="1:1" x14ac:dyDescent="0.2">
      <c r="A190">
        <v>19</v>
      </c>
    </row>
    <row r="191" spans="1:1" x14ac:dyDescent="0.2">
      <c r="A191">
        <v>19.100000000000001</v>
      </c>
    </row>
    <row r="192" spans="1:1" x14ac:dyDescent="0.2">
      <c r="A192">
        <v>19.2</v>
      </c>
    </row>
    <row r="193" spans="1:1" x14ac:dyDescent="0.2">
      <c r="A193">
        <v>19.3</v>
      </c>
    </row>
    <row r="194" spans="1:1" x14ac:dyDescent="0.2">
      <c r="A194">
        <v>19.399999999999999</v>
      </c>
    </row>
    <row r="195" spans="1:1" x14ac:dyDescent="0.2">
      <c r="A195">
        <v>19.5</v>
      </c>
    </row>
    <row r="196" spans="1:1" x14ac:dyDescent="0.2">
      <c r="A196">
        <v>19.600000000000001</v>
      </c>
    </row>
    <row r="197" spans="1:1" x14ac:dyDescent="0.2">
      <c r="A197">
        <v>19.7</v>
      </c>
    </row>
    <row r="198" spans="1:1" x14ac:dyDescent="0.2">
      <c r="A198">
        <v>19.8</v>
      </c>
    </row>
    <row r="199" spans="1:1" x14ac:dyDescent="0.2">
      <c r="A199">
        <v>19.899999999999999</v>
      </c>
    </row>
    <row r="200" spans="1:1" x14ac:dyDescent="0.2">
      <c r="A200">
        <v>20</v>
      </c>
    </row>
    <row r="201" spans="1:1" x14ac:dyDescent="0.2">
      <c r="A201">
        <v>20.100000000000001</v>
      </c>
    </row>
    <row r="202" spans="1:1" x14ac:dyDescent="0.2">
      <c r="A202">
        <v>20.2</v>
      </c>
    </row>
    <row r="203" spans="1:1" x14ac:dyDescent="0.2">
      <c r="A203">
        <v>20.3</v>
      </c>
    </row>
    <row r="204" spans="1:1" x14ac:dyDescent="0.2">
      <c r="A204">
        <v>20.399999999999999</v>
      </c>
    </row>
    <row r="205" spans="1:1" x14ac:dyDescent="0.2">
      <c r="A205">
        <v>20.5</v>
      </c>
    </row>
    <row r="206" spans="1:1" x14ac:dyDescent="0.2">
      <c r="A206">
        <v>20.6</v>
      </c>
    </row>
    <row r="207" spans="1:1" x14ac:dyDescent="0.2">
      <c r="A207">
        <v>20.7</v>
      </c>
    </row>
    <row r="208" spans="1:1" x14ac:dyDescent="0.2">
      <c r="A208">
        <v>20.8</v>
      </c>
    </row>
    <row r="209" spans="1:1" x14ac:dyDescent="0.2">
      <c r="A209">
        <v>20.9</v>
      </c>
    </row>
    <row r="210" spans="1:1" x14ac:dyDescent="0.2">
      <c r="A210">
        <v>21</v>
      </c>
    </row>
    <row r="211" spans="1:1" x14ac:dyDescent="0.2">
      <c r="A211">
        <v>21.1</v>
      </c>
    </row>
    <row r="212" spans="1:1" x14ac:dyDescent="0.2">
      <c r="A212">
        <v>21.2</v>
      </c>
    </row>
    <row r="213" spans="1:1" x14ac:dyDescent="0.2">
      <c r="A213">
        <v>21.3</v>
      </c>
    </row>
    <row r="214" spans="1:1" x14ac:dyDescent="0.2">
      <c r="A214">
        <v>21.4</v>
      </c>
    </row>
    <row r="215" spans="1:1" x14ac:dyDescent="0.2">
      <c r="A215">
        <v>21.5</v>
      </c>
    </row>
    <row r="216" spans="1:1" x14ac:dyDescent="0.2">
      <c r="A216">
        <v>21.6</v>
      </c>
    </row>
    <row r="217" spans="1:1" x14ac:dyDescent="0.2">
      <c r="A217">
        <v>21.7</v>
      </c>
    </row>
    <row r="218" spans="1:1" x14ac:dyDescent="0.2">
      <c r="A218">
        <v>21.8</v>
      </c>
    </row>
    <row r="219" spans="1:1" x14ac:dyDescent="0.2">
      <c r="A219">
        <v>21.9</v>
      </c>
    </row>
    <row r="220" spans="1:1" x14ac:dyDescent="0.2">
      <c r="A220">
        <v>22</v>
      </c>
    </row>
    <row r="221" spans="1:1" x14ac:dyDescent="0.2">
      <c r="A221">
        <v>22.1</v>
      </c>
    </row>
    <row r="222" spans="1:1" x14ac:dyDescent="0.2">
      <c r="A222">
        <v>22.2</v>
      </c>
    </row>
    <row r="223" spans="1:1" x14ac:dyDescent="0.2">
      <c r="A223">
        <v>22.3</v>
      </c>
    </row>
    <row r="224" spans="1:1" x14ac:dyDescent="0.2">
      <c r="A224">
        <v>22.4</v>
      </c>
    </row>
    <row r="225" spans="1:1" x14ac:dyDescent="0.2">
      <c r="A225">
        <v>22.5</v>
      </c>
    </row>
    <row r="226" spans="1:1" x14ac:dyDescent="0.2">
      <c r="A226">
        <v>22.6</v>
      </c>
    </row>
    <row r="227" spans="1:1" x14ac:dyDescent="0.2">
      <c r="A227">
        <v>22.7</v>
      </c>
    </row>
    <row r="228" spans="1:1" x14ac:dyDescent="0.2">
      <c r="A228">
        <v>22.8</v>
      </c>
    </row>
    <row r="229" spans="1:1" x14ac:dyDescent="0.2">
      <c r="A229">
        <v>22.9</v>
      </c>
    </row>
    <row r="230" spans="1:1" x14ac:dyDescent="0.2">
      <c r="A230">
        <v>23</v>
      </c>
    </row>
    <row r="231" spans="1:1" x14ac:dyDescent="0.2">
      <c r="A231">
        <v>23.1</v>
      </c>
    </row>
    <row r="232" spans="1:1" x14ac:dyDescent="0.2">
      <c r="A232">
        <v>23.2</v>
      </c>
    </row>
    <row r="233" spans="1:1" x14ac:dyDescent="0.2">
      <c r="A233">
        <v>23.3</v>
      </c>
    </row>
    <row r="234" spans="1:1" x14ac:dyDescent="0.2">
      <c r="A234">
        <v>23.4</v>
      </c>
    </row>
    <row r="235" spans="1:1" x14ac:dyDescent="0.2">
      <c r="A235">
        <v>23.5</v>
      </c>
    </row>
    <row r="236" spans="1:1" x14ac:dyDescent="0.2">
      <c r="A236">
        <v>23.6</v>
      </c>
    </row>
    <row r="237" spans="1:1" x14ac:dyDescent="0.2">
      <c r="A237">
        <v>23.7</v>
      </c>
    </row>
    <row r="238" spans="1:1" x14ac:dyDescent="0.2">
      <c r="A238">
        <v>23.8</v>
      </c>
    </row>
    <row r="239" spans="1:1" x14ac:dyDescent="0.2">
      <c r="A239">
        <v>23.9</v>
      </c>
    </row>
    <row r="240" spans="1:1" x14ac:dyDescent="0.2">
      <c r="A240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1"/>
  <sheetViews>
    <sheetView zoomScaleNormal="100" workbookViewId="0">
      <selection activeCell="A42" sqref="A42"/>
    </sheetView>
  </sheetViews>
  <sheetFormatPr defaultRowHeight="12.75" x14ac:dyDescent="0.2"/>
  <cols>
    <col min="1" max="1" width="64.42578125" bestFit="1" customWidth="1"/>
    <col min="2" max="2" width="52.5703125" bestFit="1" customWidth="1"/>
    <col min="3" max="3" width="4.28515625" bestFit="1" customWidth="1"/>
    <col min="4" max="4" width="10.85546875" bestFit="1" customWidth="1"/>
    <col min="5" max="5" width="5.5703125" bestFit="1" customWidth="1"/>
    <col min="6" max="6" width="4.28515625" bestFit="1" customWidth="1"/>
    <col min="8" max="8" width="29.7109375" bestFit="1" customWidth="1"/>
    <col min="9" max="9" width="4.85546875" bestFit="1" customWidth="1"/>
    <col min="10" max="10" width="33" bestFit="1" customWidth="1"/>
    <col min="11" max="11" width="47.140625" bestFit="1" customWidth="1"/>
    <col min="12" max="23" width="4.85546875" bestFit="1" customWidth="1"/>
  </cols>
  <sheetData>
    <row r="1" spans="1:5" x14ac:dyDescent="0.2">
      <c r="A1" t="s">
        <v>30</v>
      </c>
      <c r="B1" s="1" t="s">
        <v>52</v>
      </c>
      <c r="D1" s="1" t="s">
        <v>76</v>
      </c>
      <c r="E1">
        <v>1</v>
      </c>
    </row>
    <row r="2" spans="1:5" x14ac:dyDescent="0.2">
      <c r="A2" t="s">
        <v>24</v>
      </c>
      <c r="B2" s="1" t="s">
        <v>53</v>
      </c>
      <c r="D2" s="1" t="s">
        <v>77</v>
      </c>
      <c r="E2">
        <v>2</v>
      </c>
    </row>
    <row r="3" spans="1:5" x14ac:dyDescent="0.2">
      <c r="A3" t="s">
        <v>36</v>
      </c>
      <c r="B3" s="1" t="s">
        <v>54</v>
      </c>
      <c r="D3" s="1" t="s">
        <v>78</v>
      </c>
      <c r="E3">
        <v>3</v>
      </c>
    </row>
    <row r="4" spans="1:5" x14ac:dyDescent="0.2">
      <c r="A4" t="s">
        <v>41</v>
      </c>
      <c r="B4" s="1" t="s">
        <v>55</v>
      </c>
      <c r="D4" s="1" t="s">
        <v>79</v>
      </c>
      <c r="E4">
        <v>4</v>
      </c>
    </row>
    <row r="5" spans="1:5" x14ac:dyDescent="0.2">
      <c r="A5" t="s">
        <v>25</v>
      </c>
      <c r="B5" s="1" t="s">
        <v>56</v>
      </c>
      <c r="D5" s="1" t="s">
        <v>80</v>
      </c>
      <c r="E5">
        <v>5</v>
      </c>
    </row>
    <row r="6" spans="1:5" x14ac:dyDescent="0.2">
      <c r="A6" t="s">
        <v>43</v>
      </c>
      <c r="B6" s="1" t="s">
        <v>57</v>
      </c>
      <c r="D6" s="1" t="s">
        <v>81</v>
      </c>
      <c r="E6">
        <v>6</v>
      </c>
    </row>
    <row r="7" spans="1:5" x14ac:dyDescent="0.2">
      <c r="A7" t="s">
        <v>26</v>
      </c>
      <c r="B7" s="1" t="s">
        <v>58</v>
      </c>
      <c r="D7" s="1" t="s">
        <v>82</v>
      </c>
      <c r="E7">
        <v>7</v>
      </c>
    </row>
    <row r="8" spans="1:5" x14ac:dyDescent="0.2">
      <c r="A8" t="s">
        <v>31</v>
      </c>
      <c r="B8" s="1" t="s">
        <v>71</v>
      </c>
      <c r="D8" s="1" t="s">
        <v>83</v>
      </c>
      <c r="E8">
        <v>8</v>
      </c>
    </row>
    <row r="9" spans="1:5" x14ac:dyDescent="0.2">
      <c r="A9" t="s">
        <v>27</v>
      </c>
      <c r="B9" s="1" t="s">
        <v>59</v>
      </c>
      <c r="D9" s="1" t="s">
        <v>84</v>
      </c>
      <c r="E9">
        <v>9</v>
      </c>
    </row>
    <row r="10" spans="1:5" x14ac:dyDescent="0.2">
      <c r="A10" t="s">
        <v>28</v>
      </c>
      <c r="B10" s="1" t="s">
        <v>60</v>
      </c>
      <c r="D10" s="1" t="s">
        <v>85</v>
      </c>
      <c r="E10">
        <v>10</v>
      </c>
    </row>
    <row r="11" spans="1:5" x14ac:dyDescent="0.2">
      <c r="A11" t="s">
        <v>29</v>
      </c>
      <c r="B11" s="1" t="s">
        <v>61</v>
      </c>
      <c r="D11" s="1" t="s">
        <v>86</v>
      </c>
      <c r="E11">
        <v>11</v>
      </c>
    </row>
    <row r="12" spans="1:5" x14ac:dyDescent="0.2">
      <c r="A12" s="1" t="s">
        <v>90</v>
      </c>
      <c r="B12" s="1" t="s">
        <v>62</v>
      </c>
      <c r="D12" s="1" t="s">
        <v>87</v>
      </c>
      <c r="E12">
        <v>12</v>
      </c>
    </row>
    <row r="13" spans="1:5" x14ac:dyDescent="0.2">
      <c r="A13" s="1" t="s">
        <v>91</v>
      </c>
      <c r="B13" s="1" t="s">
        <v>63</v>
      </c>
    </row>
    <row r="14" spans="1:5" x14ac:dyDescent="0.2">
      <c r="A14" s="1" t="s">
        <v>4</v>
      </c>
      <c r="B14" s="1" t="s">
        <v>64</v>
      </c>
    </row>
    <row r="16" spans="1:5" x14ac:dyDescent="0.2">
      <c r="B16" s="13" t="s">
        <v>68</v>
      </c>
      <c r="D16" s="11">
        <v>1</v>
      </c>
      <c r="E16" s="11" t="s">
        <v>17</v>
      </c>
    </row>
    <row r="17" spans="1:5" x14ac:dyDescent="0.2">
      <c r="A17" s="1"/>
      <c r="B17" s="13" t="s">
        <v>75</v>
      </c>
      <c r="D17" s="12">
        <v>2</v>
      </c>
      <c r="E17" s="12" t="s">
        <v>18</v>
      </c>
    </row>
    <row r="18" spans="1:5" x14ac:dyDescent="0.2">
      <c r="A18" s="1"/>
      <c r="D18" s="12">
        <v>3</v>
      </c>
      <c r="E18" s="12" t="s">
        <v>19</v>
      </c>
    </row>
    <row r="19" spans="1:5" x14ac:dyDescent="0.2">
      <c r="A19" s="1"/>
      <c r="D19" s="12">
        <v>4</v>
      </c>
      <c r="E19" s="12" t="s">
        <v>20</v>
      </c>
    </row>
    <row r="20" spans="1:5" x14ac:dyDescent="0.2">
      <c r="A20" s="1"/>
      <c r="D20" s="12">
        <v>5</v>
      </c>
      <c r="E20" s="12" t="s">
        <v>21</v>
      </c>
    </row>
    <row r="21" spans="1:5" x14ac:dyDescent="0.2">
      <c r="A21" s="1"/>
      <c r="D21" s="12">
        <v>6</v>
      </c>
      <c r="E21" s="12" t="s">
        <v>22</v>
      </c>
    </row>
    <row r="22" spans="1:5" x14ac:dyDescent="0.2">
      <c r="A22" s="1"/>
      <c r="D22" s="12">
        <v>7</v>
      </c>
      <c r="E22" s="12" t="s">
        <v>23</v>
      </c>
    </row>
    <row r="23" spans="1:5" x14ac:dyDescent="0.2">
      <c r="A23" s="1"/>
    </row>
    <row r="24" spans="1:5" x14ac:dyDescent="0.2">
      <c r="A24" s="1"/>
    </row>
    <row r="25" spans="1:5" x14ac:dyDescent="0.2">
      <c r="A25" s="1"/>
    </row>
    <row r="26" spans="1:5" x14ac:dyDescent="0.2">
      <c r="A26" s="1"/>
    </row>
    <row r="27" spans="1:5" x14ac:dyDescent="0.2">
      <c r="A27" s="1"/>
      <c r="B27" s="17">
        <v>0.5</v>
      </c>
      <c r="D27" s="1" t="s">
        <v>96</v>
      </c>
    </row>
    <row r="28" spans="1:5" x14ac:dyDescent="0.2">
      <c r="A28" s="1"/>
      <c r="B28" s="17">
        <v>0.52083333333333337</v>
      </c>
      <c r="D28" s="1" t="s">
        <v>97</v>
      </c>
    </row>
    <row r="29" spans="1:5" x14ac:dyDescent="0.2">
      <c r="A29" s="1"/>
      <c r="B29" s="17">
        <v>4.1666666666666664E-2</v>
      </c>
    </row>
    <row r="30" spans="1:5" x14ac:dyDescent="0.2">
      <c r="A30" s="1"/>
      <c r="B30" s="17">
        <v>6.25E-2</v>
      </c>
    </row>
    <row r="31" spans="1:5" x14ac:dyDescent="0.2">
      <c r="A31" s="1"/>
      <c r="B31" s="17">
        <v>8.3333333333333329E-2</v>
      </c>
    </row>
    <row r="32" spans="1:5" x14ac:dyDescent="0.2">
      <c r="A32" s="1"/>
      <c r="B32" s="17">
        <v>0.10416666666666667</v>
      </c>
    </row>
    <row r="33" spans="1:2" x14ac:dyDescent="0.2">
      <c r="A33" s="1"/>
      <c r="B33" s="17">
        <v>0.125</v>
      </c>
    </row>
    <row r="34" spans="1:2" x14ac:dyDescent="0.2">
      <c r="A34" s="1"/>
      <c r="B34" s="17">
        <v>0.14583333333333334</v>
      </c>
    </row>
    <row r="35" spans="1:2" x14ac:dyDescent="0.2">
      <c r="A35" s="1"/>
      <c r="B35" s="17">
        <v>0.16666666666666666</v>
      </c>
    </row>
    <row r="36" spans="1:2" x14ac:dyDescent="0.2">
      <c r="A36" s="1"/>
      <c r="B36" s="17">
        <v>0.1875</v>
      </c>
    </row>
    <row r="37" spans="1:2" x14ac:dyDescent="0.2">
      <c r="A37" s="1"/>
      <c r="B37" s="17">
        <v>0.20833333333333334</v>
      </c>
    </row>
    <row r="38" spans="1:2" x14ac:dyDescent="0.2">
      <c r="A38" s="1"/>
      <c r="B38" s="17">
        <v>0.22916666666666666</v>
      </c>
    </row>
    <row r="39" spans="1:2" x14ac:dyDescent="0.2">
      <c r="B39" s="17">
        <v>0.25</v>
      </c>
    </row>
    <row r="40" spans="1:2" x14ac:dyDescent="0.2">
      <c r="B40" s="17">
        <v>0.27083333333333331</v>
      </c>
    </row>
    <row r="41" spans="1:2" x14ac:dyDescent="0.2">
      <c r="B41" s="17">
        <v>0.29166666666666669</v>
      </c>
    </row>
    <row r="42" spans="1:2" x14ac:dyDescent="0.2">
      <c r="B42" s="17">
        <v>0.3125</v>
      </c>
    </row>
    <row r="43" spans="1:2" x14ac:dyDescent="0.2">
      <c r="B43" s="17">
        <v>0.33333333333333331</v>
      </c>
    </row>
    <row r="44" spans="1:2" x14ac:dyDescent="0.2">
      <c r="B44" s="17">
        <v>0.35416666666666669</v>
      </c>
    </row>
    <row r="45" spans="1:2" x14ac:dyDescent="0.2">
      <c r="B45" s="17">
        <v>0.375</v>
      </c>
    </row>
    <row r="46" spans="1:2" x14ac:dyDescent="0.2">
      <c r="B46" s="17">
        <v>0.39583333333333331</v>
      </c>
    </row>
    <row r="47" spans="1:2" x14ac:dyDescent="0.2">
      <c r="B47" s="17">
        <v>0.41666666666666669</v>
      </c>
    </row>
    <row r="48" spans="1:2" x14ac:dyDescent="0.2">
      <c r="B48" s="17">
        <v>0.4375</v>
      </c>
    </row>
    <row r="49" spans="2:2" x14ac:dyDescent="0.2">
      <c r="B49" s="17">
        <v>0.45833333333333331</v>
      </c>
    </row>
    <row r="50" spans="2:2" x14ac:dyDescent="0.2">
      <c r="B50" s="17">
        <v>0.47916666666666669</v>
      </c>
    </row>
    <row r="51" spans="2:2" x14ac:dyDescent="0.2">
      <c r="B51" s="18"/>
    </row>
  </sheetData>
  <sheetProtection formatCells="0" formatColumns="0" formatRows="0" insertColumns="0" insertRows="0" insertHyperlinks="0" deleteColumns="0" deleteRows="0" sort="0" autoFilter="0" pivotTables="0"/>
  <sortState ref="A17:A39">
    <sortCondition ref="A17:A39"/>
  </sortState>
  <phoneticPr fontId="0" type="noConversion"/>
  <pageMargins left="0" right="0" top="1" bottom="1" header="0.5" footer="0.5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6" sqref="C196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Category xmlns="4f5804d5-49c0-4153-b9d4-3ac3acf566d3">Form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D5D01CD5DBE4F89C499B2100A9B06" ma:contentTypeVersion="4" ma:contentTypeDescription="Create a new document." ma:contentTypeScope="" ma:versionID="5a87fae6ebe0b0d33baba2875e1e8dc9">
  <xsd:schema xmlns:xsd="http://www.w3.org/2001/XMLSchema" xmlns:xs="http://www.w3.org/2001/XMLSchema" xmlns:p="http://schemas.microsoft.com/office/2006/metadata/properties" xmlns:ns1="http://schemas.microsoft.com/sharepoint/v3" xmlns:ns3="4f5804d5-49c0-4153-b9d4-3ac3acf566d3" targetNamespace="http://schemas.microsoft.com/office/2006/metadata/properties" ma:root="true" ma:fieldsID="4e0ec86e47f6f93c192d379fd5a00283" ns1:_="" ns3:_="">
    <xsd:import namespace="http://schemas.microsoft.com/sharepoint/v3"/>
    <xsd:import namespace="4f5804d5-49c0-4153-b9d4-3ac3acf566d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Category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804d5-49c0-4153-b9d4-3ac3acf566d3" elementFormDefault="qualified">
    <xsd:import namespace="http://schemas.microsoft.com/office/2006/documentManagement/types"/>
    <xsd:import namespace="http://schemas.microsoft.com/office/infopath/2007/PartnerControls"/>
    <xsd:element name="Category" ma:index="11" ma:displayName="Category" ma:format="Dropdown" ma:internalName="Category">
      <xsd:simpleType>
        <xsd:restriction base="dms:Choice">
          <xsd:enumeration value="Event Fliers"/>
          <xsd:enumeration value="Fact Sheets"/>
          <xsd:enumeration value="Form"/>
          <xsd:enumeration value="Policy"/>
          <xsd:enumeration value="Presentations"/>
          <xsd:enumeration value="Procedure"/>
          <xsd:enumeration value="Publication"/>
          <xsd:enumeration value="Template"/>
          <xsd:enumeration value="Get Help"/>
          <xsd:enumeration value="Other"/>
          <xsd:enumeration value="News"/>
          <xsd:enumeration value="Newsletters"/>
          <xsd:enumeration value="Tenant Bulletins"/>
          <xsd:enumeration value="CF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E41616-51A1-4399-99C3-736890C88B7B}">
  <ds:schemaRefs>
    <ds:schemaRef ds:uri="http://purl.org/dc/elements/1.1/"/>
    <ds:schemaRef ds:uri="http://schemas.microsoft.com/office/2006/metadata/properties"/>
    <ds:schemaRef ds:uri="http://schemas.microsoft.com/sharepoint/v3"/>
    <ds:schemaRef ds:uri="4f5804d5-49c0-4153-b9d4-3ac3acf566d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6DADDA-E5FF-40FF-9593-4D66E7407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5804d5-49c0-4153-b9d4-3ac3acf56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867ABB-D066-4776-9FAC-1B63E459E4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Timesheet</vt:lpstr>
      <vt:lpstr>Time Conversion Chart</vt:lpstr>
      <vt:lpstr>Sheet3</vt:lpstr>
      <vt:lpstr>Sheet2</vt:lpstr>
      <vt:lpstr>Sheet1</vt:lpstr>
      <vt:lpstr>AMPM</vt:lpstr>
      <vt:lpstr>Calendar</vt:lpstr>
      <vt:lpstr>CalendarDates</vt:lpstr>
      <vt:lpstr>Days</vt:lpstr>
      <vt:lpstr>Days2</vt:lpstr>
      <vt:lpstr>DAYS3</vt:lpstr>
      <vt:lpstr>Full</vt:lpstr>
      <vt:lpstr>Month</vt:lpstr>
      <vt:lpstr>MonthN</vt:lpstr>
      <vt:lpstr>Org</vt:lpstr>
      <vt:lpstr>Per</vt:lpstr>
      <vt:lpstr>Period</vt:lpstr>
      <vt:lpstr>Time</vt:lpstr>
      <vt:lpstr>Times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 Timesheet</dc:title>
  <dc:creator>Howard, Ashley (DES)</dc:creator>
  <cp:lastModifiedBy>McClanahan, Gwen (DES)</cp:lastModifiedBy>
  <cp:lastPrinted>2019-03-22T18:38:50Z</cp:lastPrinted>
  <dcterms:created xsi:type="dcterms:W3CDTF">2012-05-07T21:33:11Z</dcterms:created>
  <dcterms:modified xsi:type="dcterms:W3CDTF">2019-03-25T20:24:38Z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0x010100208D5D01CD5DBE4F89C499B2100A9B06</vt:lpwstr>
  </property>
  <property fmtid="{D5CDD505-2E9C-101B-9397-08002B2CF9AE}" pid="3" name="Category">
    <vt:lpwstr>Form</vt:lpwstr>
  </property>
</Properties>
</file>